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7" yWindow="67" windowWidth="15254" windowHeight="8154" activeTab="1"/>
  </bookViews>
  <sheets>
    <sheet name="Instructions" sheetId="2" r:id="rId1"/>
    <sheet name="Budget" sheetId="1" r:id="rId2"/>
  </sheets>
  <calcPr calcId="125725"/>
</workbook>
</file>

<file path=xl/calcChain.xml><?xml version="1.0" encoding="utf-8"?>
<calcChain xmlns="http://schemas.openxmlformats.org/spreadsheetml/2006/main">
  <c r="H26" i="1"/>
  <c r="H25"/>
  <c r="H24"/>
  <c r="H21"/>
  <c r="H22" s="1"/>
  <c r="H19"/>
  <c r="H16"/>
  <c r="H15"/>
  <c r="H10"/>
  <c r="H23" s="1"/>
  <c r="H11"/>
  <c r="H12"/>
  <c r="H14"/>
  <c r="H17" s="1"/>
  <c r="H8"/>
  <c r="H9"/>
  <c r="H7"/>
  <c r="H13" l="1"/>
</calcChain>
</file>

<file path=xl/sharedStrings.xml><?xml version="1.0" encoding="utf-8"?>
<sst xmlns="http://schemas.openxmlformats.org/spreadsheetml/2006/main" count="69" uniqueCount="42">
  <si>
    <t>CDKN Budget Template</t>
  </si>
  <si>
    <t>[Project Title and supplier}</t>
  </si>
  <si>
    <t>Activity</t>
  </si>
  <si>
    <t>Staff/resource</t>
  </si>
  <si>
    <t>Nicholas Moss</t>
  </si>
  <si>
    <t>Charlotte Finlay</t>
  </si>
  <si>
    <t xml:space="preserve">Expenses </t>
  </si>
  <si>
    <t>Accommodation - 10 nights</t>
  </si>
  <si>
    <t xml:space="preserve">Subsistence - 10 days </t>
  </si>
  <si>
    <t xml:space="preserve">Flights - 2 return flights New York to Bonn  </t>
  </si>
  <si>
    <t>Unit</t>
  </si>
  <si>
    <t>Rate</t>
  </si>
  <si>
    <t>No. of units</t>
  </si>
  <si>
    <t>day</t>
  </si>
  <si>
    <t>flight</t>
  </si>
  <si>
    <t>night</t>
  </si>
  <si>
    <t>Resource</t>
  </si>
  <si>
    <t>Staff</t>
  </si>
  <si>
    <t>10 technical reports</t>
  </si>
  <si>
    <t>EXAMPLE ONLY</t>
  </si>
  <si>
    <t xml:space="preserve">Subtotal </t>
  </si>
  <si>
    <t xml:space="preserve">Coordination workshop </t>
  </si>
  <si>
    <t>Dan Hamza-Goodacre</t>
  </si>
  <si>
    <t xml:space="preserve">CDKN Budget template instructions </t>
  </si>
  <si>
    <t>Please complete the template in GBP</t>
  </si>
  <si>
    <t>Please ensure your total quote is inclusive of VAT and applicable taxes</t>
  </si>
  <si>
    <t>VAT and taxes</t>
  </si>
  <si>
    <t>Grand Total</t>
  </si>
  <si>
    <t xml:space="preserve">Please ensure your budget is inclusive of costs for the appoinment of a UK Service Agent if applicable. </t>
  </si>
  <si>
    <t>Overheads @ 6%</t>
  </si>
  <si>
    <t>General expenses</t>
  </si>
  <si>
    <t xml:space="preserve">UK Service Agent </t>
  </si>
  <si>
    <t>Expenses</t>
  </si>
  <si>
    <t>Contact CDKN Procurement if you have queries</t>
  </si>
  <si>
    <t>For staff time please ensure you provide a daily rate and the number of days input that will be provided. Our contracts are on the basis of a standard 8 hour working day. For Advocacy Fund projects please note we are unable to pay over £850 per day for any individual.</t>
  </si>
  <si>
    <t>Please break down your inputs into staff time (fees) and expenses by activity. Please see our expenses policy for details of what can be budgeted and claimed. For Advocacy Fund projetcs the total amount of expenses must be less than 12% of the total budget.</t>
  </si>
  <si>
    <t>Type</t>
  </si>
  <si>
    <t>Fees</t>
  </si>
  <si>
    <t>Total fees</t>
  </si>
  <si>
    <t>Total Expenses</t>
  </si>
  <si>
    <t>Sub-total</t>
  </si>
  <si>
    <t>Total (£)</t>
  </si>
</sst>
</file>

<file path=xl/styles.xml><?xml version="1.0" encoding="utf-8"?>
<styleSheet xmlns="http://schemas.openxmlformats.org/spreadsheetml/2006/main">
  <fonts count="21">
    <font>
      <sz val="10"/>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
      <b/>
      <sz val="10"/>
      <color rgb="FFFF0000"/>
      <name val="Arial"/>
      <family val="2"/>
      <scheme val="minor"/>
    </font>
    <font>
      <i/>
      <sz val="10"/>
      <color rgb="FFFF0000"/>
      <name val="Arial"/>
      <family val="2"/>
      <scheme val="minor"/>
    </font>
    <font>
      <sz val="10"/>
      <name val="Arial"/>
      <family val="2"/>
      <scheme val="minor"/>
    </font>
    <font>
      <b/>
      <u/>
      <sz val="10"/>
      <color theme="1"/>
      <name val="Arial"/>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s>
  <cellStyleXfs count="40">
    <xf numFmtId="0" fontId="0" fillId="0" borderId="0"/>
    <xf numFmtId="0" fontId="11" fillId="0" borderId="1" applyNumberFormat="0" applyFill="0" applyAlignment="0" applyProtection="0"/>
    <xf numFmtId="0" fontId="12" fillId="0" borderId="2" applyNumberFormat="0" applyFill="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7" fillId="5" borderId="3" applyNumberFormat="0" applyAlignment="0" applyProtection="0"/>
    <xf numFmtId="0" fontId="9" fillId="6" borderId="4" applyNumberFormat="0" applyAlignment="0" applyProtection="0"/>
    <xf numFmtId="0" fontId="4" fillId="6" borderId="3" applyNumberFormat="0" applyAlignment="0" applyProtection="0"/>
    <xf numFmtId="0" fontId="8" fillId="0" borderId="5" applyNumberFormat="0" applyFill="0" applyAlignment="0" applyProtection="0"/>
    <xf numFmtId="0" fontId="5" fillId="7" borderId="6" applyNumberFormat="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6" fillId="31" borderId="0" applyNumberFormat="0" applyBorder="0" applyAlignment="0" applyProtection="0"/>
  </cellStyleXfs>
  <cellXfs count="14">
    <xf numFmtId="0" fontId="0" fillId="0" borderId="0" xfId="0"/>
    <xf numFmtId="0" fontId="0" fillId="0" borderId="0" xfId="0" applyAlignment="1">
      <alignment wrapText="1"/>
    </xf>
    <xf numFmtId="0" fontId="15" fillId="0" borderId="0" xfId="0" applyFont="1" applyAlignment="1">
      <alignment wrapText="1"/>
    </xf>
    <xf numFmtId="0" fontId="15" fillId="0" borderId="0" xfId="0" applyFont="1" applyAlignment="1">
      <alignment horizontal="left" wrapText="1"/>
    </xf>
    <xf numFmtId="0" fontId="17" fillId="0" borderId="0" xfId="0" applyFont="1" applyAlignment="1">
      <alignment horizontal="left" wrapText="1"/>
    </xf>
    <xf numFmtId="0" fontId="18" fillId="0" borderId="0" xfId="0" applyFont="1" applyAlignment="1">
      <alignment wrapText="1"/>
    </xf>
    <xf numFmtId="0" fontId="10" fillId="0" borderId="0" xfId="0" applyFont="1" applyAlignment="1">
      <alignment wrapText="1"/>
    </xf>
    <xf numFmtId="0" fontId="19" fillId="0" borderId="0" xfId="0" applyFont="1" applyAlignment="1">
      <alignment wrapText="1"/>
    </xf>
    <xf numFmtId="0" fontId="20" fillId="0" borderId="0" xfId="0" applyFont="1"/>
    <xf numFmtId="0" fontId="0" fillId="0" borderId="0" xfId="0" applyAlignment="1">
      <alignment horizontal="left" wrapText="1"/>
    </xf>
    <xf numFmtId="0" fontId="17"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7" fillId="0" borderId="0" xfId="0" applyFont="1" applyAlignment="1">
      <alignment horizontal="left" wrapText="1"/>
    </xf>
  </cellXfs>
  <cellStyles count="40">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4" builtinId="27" customBuiltin="1"/>
    <cellStyle name="Calculation" xfId="8" builtinId="22" customBuiltin="1"/>
    <cellStyle name="Check Cell" xfId="10" builtinId="23" customBuiltin="1"/>
    <cellStyle name="Explanatory Text" xfId="12" builtinId="53" customBuiltin="1"/>
    <cellStyle name="Good" xfId="3" builtinId="26" customBuiltin="1"/>
    <cellStyle name="Heading 1" xfId="1" builtinId="16" customBuiltin="1"/>
    <cellStyle name="Heading 2" xfId="2" builtinId="17" customBuiltin="1"/>
    <cellStyle name="Heading 3" xfId="13" builtinId="18" customBuiltin="1"/>
    <cellStyle name="Heading 4" xfId="14" builtinId="19" customBuiltin="1"/>
    <cellStyle name="Input" xfId="6" builtinId="20" customBuiltin="1"/>
    <cellStyle name="Linked Cell" xfId="9" builtinId="24" customBuiltin="1"/>
    <cellStyle name="Neutral" xfId="5" builtinId="28" customBuiltin="1"/>
    <cellStyle name="Normal" xfId="0" builtinId="0" customBuiltin="1"/>
    <cellStyle name="Output" xfId="7" builtinId="21" customBuiltin="1"/>
    <cellStyle name="Total" xfId="15" builtinId="25" customBuiltin="1"/>
    <cellStyle name="Warning Text" xfId="11"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16"/>
  <sheetViews>
    <sheetView showGridLines="0" workbookViewId="0">
      <selection activeCell="N18" sqref="N18"/>
    </sheetView>
  </sheetViews>
  <sheetFormatPr defaultRowHeight="13.4"/>
  <cols>
    <col min="1" max="1" width="3.42578125" customWidth="1"/>
  </cols>
  <sheetData>
    <row r="2" spans="2:15">
      <c r="B2" s="8" t="s">
        <v>23</v>
      </c>
    </row>
    <row r="4" spans="2:15">
      <c r="B4" t="s">
        <v>24</v>
      </c>
    </row>
    <row r="6" spans="2:15">
      <c r="B6" s="11" t="s">
        <v>35</v>
      </c>
      <c r="C6" s="11"/>
      <c r="D6" s="11"/>
      <c r="E6" s="11"/>
      <c r="F6" s="11"/>
      <c r="G6" s="11"/>
      <c r="H6" s="11"/>
      <c r="I6" s="11"/>
      <c r="J6" s="11"/>
      <c r="K6" s="11"/>
      <c r="L6" s="11"/>
      <c r="M6" s="11"/>
      <c r="N6" s="11"/>
      <c r="O6" s="11"/>
    </row>
    <row r="7" spans="2:15">
      <c r="B7" s="11"/>
      <c r="C7" s="11"/>
      <c r="D7" s="11"/>
      <c r="E7" s="11"/>
      <c r="F7" s="11"/>
      <c r="G7" s="11"/>
      <c r="H7" s="11"/>
      <c r="I7" s="11"/>
      <c r="J7" s="11"/>
      <c r="K7" s="11"/>
      <c r="L7" s="11"/>
      <c r="M7" s="11"/>
      <c r="N7" s="11"/>
      <c r="O7" s="11"/>
    </row>
    <row r="9" spans="2:15">
      <c r="B9" s="11" t="s">
        <v>34</v>
      </c>
      <c r="C9" s="11"/>
      <c r="D9" s="11"/>
      <c r="E9" s="11"/>
      <c r="F9" s="11"/>
      <c r="G9" s="11"/>
      <c r="H9" s="11"/>
      <c r="I9" s="11"/>
      <c r="J9" s="11"/>
      <c r="K9" s="11"/>
      <c r="L9" s="11"/>
      <c r="M9" s="11"/>
      <c r="N9" s="11"/>
      <c r="O9" s="11"/>
    </row>
    <row r="10" spans="2:15">
      <c r="B10" s="11"/>
      <c r="C10" s="11"/>
      <c r="D10" s="11"/>
      <c r="E10" s="11"/>
      <c r="F10" s="11"/>
      <c r="G10" s="11"/>
      <c r="H10" s="11"/>
      <c r="I10" s="11"/>
      <c r="J10" s="11"/>
      <c r="K10" s="11"/>
      <c r="L10" s="11"/>
      <c r="M10" s="11"/>
      <c r="N10" s="11"/>
      <c r="O10" s="11"/>
    </row>
    <row r="11" spans="2:15">
      <c r="B11" s="9"/>
      <c r="C11" s="9"/>
      <c r="D11" s="9"/>
      <c r="E11" s="9"/>
      <c r="F11" s="9"/>
      <c r="G11" s="9"/>
      <c r="H11" s="9"/>
      <c r="I11" s="9"/>
      <c r="J11" s="9"/>
      <c r="K11" s="9"/>
      <c r="L11" s="9"/>
      <c r="M11" s="9"/>
      <c r="N11" s="9"/>
      <c r="O11" s="9"/>
    </row>
    <row r="12" spans="2:15">
      <c r="B12" t="s">
        <v>25</v>
      </c>
    </row>
    <row r="14" spans="2:15">
      <c r="B14" t="s">
        <v>28</v>
      </c>
    </row>
    <row r="16" spans="2:15">
      <c r="B16" t="s">
        <v>33</v>
      </c>
    </row>
  </sheetData>
  <mergeCells count="2">
    <mergeCell ref="B6:O7"/>
    <mergeCell ref="B9:O1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I28"/>
  <sheetViews>
    <sheetView tabSelected="1" topLeftCell="A3" workbookViewId="0">
      <selection activeCell="F11" sqref="F11"/>
    </sheetView>
  </sheetViews>
  <sheetFormatPr defaultRowHeight="13.4"/>
  <cols>
    <col min="1" max="1" width="3.7109375" style="1" customWidth="1"/>
    <col min="2" max="3" width="21.42578125" style="1" customWidth="1"/>
    <col min="4" max="4" width="18.5703125" style="1" customWidth="1"/>
    <col min="5" max="5" width="12.140625" style="1" customWidth="1"/>
    <col min="6" max="6" width="14.5703125" style="1" customWidth="1"/>
    <col min="7" max="8" width="18.42578125" style="1" customWidth="1"/>
    <col min="9" max="9" width="11.85546875" style="1" customWidth="1"/>
    <col min="10" max="16384" width="9.140625" style="1"/>
  </cols>
  <sheetData>
    <row r="2" spans="1:9">
      <c r="B2" s="12" t="s">
        <v>0</v>
      </c>
      <c r="C2" s="12"/>
      <c r="D2" s="12"/>
      <c r="E2" s="3"/>
    </row>
    <row r="3" spans="1:9">
      <c r="B3" s="13" t="s">
        <v>1</v>
      </c>
      <c r="C3" s="13"/>
      <c r="D3" s="13"/>
      <c r="E3" s="4"/>
    </row>
    <row r="5" spans="1:9">
      <c r="B5" s="2" t="s">
        <v>2</v>
      </c>
      <c r="C5" s="2" t="s">
        <v>16</v>
      </c>
      <c r="D5" s="2" t="s">
        <v>3</v>
      </c>
      <c r="E5" s="2" t="s">
        <v>10</v>
      </c>
      <c r="F5" s="2" t="s">
        <v>11</v>
      </c>
      <c r="G5" s="2" t="s">
        <v>12</v>
      </c>
      <c r="H5" s="2" t="s">
        <v>41</v>
      </c>
      <c r="I5" s="1" t="s">
        <v>36</v>
      </c>
    </row>
    <row r="6" spans="1:9">
      <c r="B6" s="5" t="s">
        <v>19</v>
      </c>
      <c r="C6" s="2"/>
      <c r="D6" s="2"/>
      <c r="E6" s="2"/>
      <c r="F6" s="2"/>
      <c r="G6" s="2"/>
      <c r="H6" s="2"/>
    </row>
    <row r="7" spans="1:9" ht="26.8">
      <c r="A7" s="7">
        <v>1</v>
      </c>
      <c r="B7" s="6" t="s">
        <v>18</v>
      </c>
      <c r="C7" s="6" t="s">
        <v>17</v>
      </c>
      <c r="D7" s="6" t="s">
        <v>22</v>
      </c>
      <c r="E7" s="6" t="s">
        <v>13</v>
      </c>
      <c r="F7" s="6">
        <v>450</v>
      </c>
      <c r="G7" s="6">
        <v>10</v>
      </c>
      <c r="H7" s="6">
        <f>F7*G7</f>
        <v>4500</v>
      </c>
      <c r="I7" s="6" t="s">
        <v>37</v>
      </c>
    </row>
    <row r="8" spans="1:9">
      <c r="A8" s="7"/>
      <c r="B8" s="6"/>
      <c r="C8" s="6" t="s">
        <v>17</v>
      </c>
      <c r="D8" s="6" t="s">
        <v>4</v>
      </c>
      <c r="E8" s="6" t="s">
        <v>13</v>
      </c>
      <c r="F8" s="6">
        <v>300</v>
      </c>
      <c r="G8" s="6">
        <v>25</v>
      </c>
      <c r="H8" s="6">
        <f t="shared" ref="H8:H16" si="0">F8*G8</f>
        <v>7500</v>
      </c>
      <c r="I8" s="6" t="s">
        <v>37</v>
      </c>
    </row>
    <row r="9" spans="1:9">
      <c r="A9" s="7"/>
      <c r="B9" s="6"/>
      <c r="C9" s="6" t="s">
        <v>17</v>
      </c>
      <c r="D9" s="6" t="s">
        <v>5</v>
      </c>
      <c r="E9" s="6" t="s">
        <v>13</v>
      </c>
      <c r="F9" s="6">
        <v>300</v>
      </c>
      <c r="G9" s="6">
        <v>30</v>
      </c>
      <c r="H9" s="6">
        <f t="shared" si="0"/>
        <v>9000</v>
      </c>
      <c r="I9" s="6" t="s">
        <v>37</v>
      </c>
    </row>
    <row r="10" spans="1:9" ht="26.8">
      <c r="A10" s="7"/>
      <c r="B10" s="6"/>
      <c r="C10" s="6" t="s">
        <v>9</v>
      </c>
      <c r="D10" s="6" t="s">
        <v>6</v>
      </c>
      <c r="E10" s="6" t="s">
        <v>14</v>
      </c>
      <c r="F10" s="6">
        <v>1500</v>
      </c>
      <c r="G10" s="6">
        <v>2</v>
      </c>
      <c r="H10" s="6">
        <f t="shared" si="0"/>
        <v>3000</v>
      </c>
      <c r="I10" s="6" t="s">
        <v>32</v>
      </c>
    </row>
    <row r="11" spans="1:9" ht="26.8">
      <c r="A11" s="7"/>
      <c r="B11" s="6"/>
      <c r="C11" s="6" t="s">
        <v>7</v>
      </c>
      <c r="D11" s="6" t="s">
        <v>6</v>
      </c>
      <c r="E11" s="6" t="s">
        <v>15</v>
      </c>
      <c r="F11" s="6">
        <v>70</v>
      </c>
      <c r="G11" s="6">
        <v>10</v>
      </c>
      <c r="H11" s="6">
        <f t="shared" si="0"/>
        <v>700</v>
      </c>
      <c r="I11" s="6" t="s">
        <v>32</v>
      </c>
    </row>
    <row r="12" spans="1:9">
      <c r="A12" s="7"/>
      <c r="B12" s="6"/>
      <c r="C12" s="6" t="s">
        <v>8</v>
      </c>
      <c r="D12" s="6" t="s">
        <v>6</v>
      </c>
      <c r="E12" s="6" t="s">
        <v>13</v>
      </c>
      <c r="F12" s="6">
        <v>40</v>
      </c>
      <c r="G12" s="6">
        <v>10</v>
      </c>
      <c r="H12" s="6">
        <f t="shared" si="0"/>
        <v>400</v>
      </c>
      <c r="I12" s="6" t="s">
        <v>32</v>
      </c>
    </row>
    <row r="13" spans="1:9">
      <c r="B13" s="6"/>
      <c r="C13" s="6"/>
      <c r="D13" s="6"/>
      <c r="E13" s="6"/>
      <c r="F13" s="6"/>
      <c r="G13" s="10" t="s">
        <v>20</v>
      </c>
      <c r="H13" s="10">
        <f>SUM(H7:H12)</f>
        <v>25100</v>
      </c>
      <c r="I13" s="6"/>
    </row>
    <row r="14" spans="1:9" ht="26.8">
      <c r="A14" s="1">
        <v>2</v>
      </c>
      <c r="B14" s="6" t="s">
        <v>21</v>
      </c>
      <c r="C14" s="6" t="s">
        <v>17</v>
      </c>
      <c r="D14" s="6" t="s">
        <v>22</v>
      </c>
      <c r="E14" s="6" t="s">
        <v>13</v>
      </c>
      <c r="F14" s="6">
        <v>450</v>
      </c>
      <c r="G14" s="6">
        <v>40</v>
      </c>
      <c r="H14" s="6">
        <f t="shared" si="0"/>
        <v>18000</v>
      </c>
      <c r="I14" s="6" t="s">
        <v>37</v>
      </c>
    </row>
    <row r="15" spans="1:9">
      <c r="B15" s="6"/>
      <c r="C15" s="6" t="s">
        <v>17</v>
      </c>
      <c r="D15" s="6" t="s">
        <v>4</v>
      </c>
      <c r="E15" s="6" t="s">
        <v>13</v>
      </c>
      <c r="F15" s="6">
        <v>300</v>
      </c>
      <c r="G15" s="6">
        <v>43</v>
      </c>
      <c r="H15" s="6">
        <f t="shared" si="0"/>
        <v>12900</v>
      </c>
      <c r="I15" s="6" t="s">
        <v>37</v>
      </c>
    </row>
    <row r="16" spans="1:9">
      <c r="B16" s="6"/>
      <c r="C16" s="6" t="s">
        <v>17</v>
      </c>
      <c r="D16" s="6" t="s">
        <v>5</v>
      </c>
      <c r="E16" s="6" t="s">
        <v>13</v>
      </c>
      <c r="F16" s="6">
        <v>300</v>
      </c>
      <c r="G16" s="6">
        <v>3</v>
      </c>
      <c r="H16" s="6">
        <f t="shared" si="0"/>
        <v>900</v>
      </c>
      <c r="I16" s="6" t="s">
        <v>37</v>
      </c>
    </row>
    <row r="17" spans="1:9">
      <c r="B17" s="6"/>
      <c r="C17" s="6"/>
      <c r="D17" s="6"/>
      <c r="E17" s="6"/>
      <c r="F17" s="6"/>
      <c r="G17" s="10" t="s">
        <v>20</v>
      </c>
      <c r="H17" s="10">
        <f>SUM(H14:H16)</f>
        <v>31800</v>
      </c>
      <c r="I17" s="6"/>
    </row>
    <row r="18" spans="1:9">
      <c r="A18" s="1">
        <v>3</v>
      </c>
      <c r="B18" s="6" t="s">
        <v>30</v>
      </c>
      <c r="C18" s="6" t="s">
        <v>31</v>
      </c>
      <c r="D18" s="6" t="s">
        <v>32</v>
      </c>
      <c r="E18" s="6"/>
      <c r="F18" s="6"/>
      <c r="G18" s="6"/>
      <c r="H18" s="6">
        <v>490</v>
      </c>
      <c r="I18" s="6" t="s">
        <v>32</v>
      </c>
    </row>
    <row r="19" spans="1:9">
      <c r="B19" s="6"/>
      <c r="C19" s="6"/>
      <c r="D19" s="6"/>
      <c r="E19" s="6"/>
      <c r="F19" s="6"/>
      <c r="G19" s="10" t="s">
        <v>20</v>
      </c>
      <c r="H19" s="10">
        <f>H18</f>
        <v>490</v>
      </c>
      <c r="I19" s="6"/>
    </row>
    <row r="20" spans="1:9">
      <c r="C20" s="6"/>
      <c r="D20" s="6"/>
      <c r="E20" s="6"/>
      <c r="G20" s="6"/>
      <c r="H20" s="6"/>
    </row>
    <row r="21" spans="1:9">
      <c r="G21" s="6" t="s">
        <v>38</v>
      </c>
      <c r="H21" s="6">
        <f>SUM(H7:H9,H14:H16)</f>
        <v>52800</v>
      </c>
    </row>
    <row r="22" spans="1:9">
      <c r="G22" s="6" t="s">
        <v>29</v>
      </c>
      <c r="H22" s="6">
        <f>H21*0.06</f>
        <v>3168</v>
      </c>
    </row>
    <row r="23" spans="1:9">
      <c r="G23" s="6" t="s">
        <v>39</v>
      </c>
      <c r="H23" s="6">
        <f>SUM(H10:H12,H18)</f>
        <v>4590</v>
      </c>
    </row>
    <row r="24" spans="1:9">
      <c r="G24" s="6" t="s">
        <v>40</v>
      </c>
      <c r="H24" s="6">
        <f>SUM(H21:H23)</f>
        <v>60558</v>
      </c>
    </row>
    <row r="25" spans="1:9">
      <c r="G25" s="6" t="s">
        <v>26</v>
      </c>
      <c r="H25" s="6">
        <f>0.2*H24</f>
        <v>12111.6</v>
      </c>
    </row>
    <row r="26" spans="1:9">
      <c r="G26" s="10" t="s">
        <v>27</v>
      </c>
      <c r="H26" s="10">
        <f>SUM(H24:H25)</f>
        <v>72669.600000000006</v>
      </c>
    </row>
    <row r="27" spans="1:9">
      <c r="G27" s="6"/>
      <c r="H27" s="6"/>
    </row>
    <row r="28" spans="1:9">
      <c r="G28" s="6"/>
      <c r="H28" s="6"/>
    </row>
  </sheetData>
  <mergeCells count="2">
    <mergeCell ref="B2:D2"/>
    <mergeCell ref="B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vt:lpstr>
    </vt:vector>
  </TitlesOfParts>
  <Company>PricewaterhouseCoopers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890611</dc:creator>
  <cp:lastModifiedBy>Nadia</cp:lastModifiedBy>
  <dcterms:created xsi:type="dcterms:W3CDTF">2009-01-23T10:19:39Z</dcterms:created>
  <dcterms:modified xsi:type="dcterms:W3CDTF">2012-11-16T10:53:05Z</dcterms:modified>
</cp:coreProperties>
</file>