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17" yWindow="67" windowWidth="15254" windowHeight="8154" activeTab="1"/>
  </bookViews>
  <sheets>
    <sheet name="Instructions" sheetId="2" r:id="rId1"/>
    <sheet name="Budget" sheetId="1" r:id="rId2"/>
  </sheets>
  <calcPr calcId="125725"/>
</workbook>
</file>

<file path=xl/calcChain.xml><?xml version="1.0" encoding="utf-8"?>
<calcChain xmlns="http://schemas.openxmlformats.org/spreadsheetml/2006/main">
  <c r="H26" i="1"/>
  <c r="H25"/>
  <c r="H24"/>
  <c r="H21"/>
  <c r="H22" s="1"/>
  <c r="H19"/>
  <c r="H16"/>
  <c r="H15"/>
  <c r="H10"/>
  <c r="H23" s="1"/>
  <c r="H11"/>
  <c r="H12"/>
  <c r="H14"/>
  <c r="H17" s="1"/>
  <c r="H8"/>
  <c r="H9"/>
  <c r="H7"/>
  <c r="H13" l="1"/>
</calcChain>
</file>

<file path=xl/sharedStrings.xml><?xml version="1.0" encoding="utf-8"?>
<sst xmlns="http://schemas.openxmlformats.org/spreadsheetml/2006/main" count="69" uniqueCount="42">
  <si>
    <t>CDKN Budget Template</t>
  </si>
  <si>
    <t>[Project Title and supplier}</t>
  </si>
  <si>
    <t>Activity</t>
  </si>
  <si>
    <t>Staff/resource</t>
  </si>
  <si>
    <t>Nicholas Moss</t>
  </si>
  <si>
    <t>Charlotte Finlay</t>
  </si>
  <si>
    <t xml:space="preserve">Expenses </t>
  </si>
  <si>
    <t>Accommodation - 10 nights</t>
  </si>
  <si>
    <t xml:space="preserve">Subsistence - 10 days </t>
  </si>
  <si>
    <t xml:space="preserve">Flights - 2 return flights New York to Bonn  </t>
  </si>
  <si>
    <t>Unit</t>
  </si>
  <si>
    <t>Rate</t>
  </si>
  <si>
    <t>No. of units</t>
  </si>
  <si>
    <t>day</t>
  </si>
  <si>
    <t>flight</t>
  </si>
  <si>
    <t>night</t>
  </si>
  <si>
    <t>Resource</t>
  </si>
  <si>
    <t>Staff</t>
  </si>
  <si>
    <t>10 technical reports</t>
  </si>
  <si>
    <t>EXAMPLE ONLY</t>
  </si>
  <si>
    <t xml:space="preserve">Subtotal </t>
  </si>
  <si>
    <t xml:space="preserve">Coordination workshop </t>
  </si>
  <si>
    <t>Dan Hamza-Goodacre</t>
  </si>
  <si>
    <t xml:space="preserve">CDKN Budget template instructions </t>
  </si>
  <si>
    <t>Please complete the template in GBP</t>
  </si>
  <si>
    <t>Please ensure your total quote is inclusive of VAT and applicable taxes</t>
  </si>
  <si>
    <t>VAT and taxes</t>
  </si>
  <si>
    <t>Grand Total</t>
  </si>
  <si>
    <t xml:space="preserve">Please ensure your budget is inclusive of costs for the appoinment of a UK Service Agent if applicable. </t>
  </si>
  <si>
    <t>Overheads @ 6%</t>
  </si>
  <si>
    <t>General expenses</t>
  </si>
  <si>
    <t xml:space="preserve">UK Service Agent </t>
  </si>
  <si>
    <t>Expenses</t>
  </si>
  <si>
    <t>Contact CDKN Procurement if you have queries</t>
  </si>
  <si>
    <t>For staff time please ensure you provide a daily rate and the number of days input that will be provided. Our contracts are on the basis of a standard 8 hour working day. For Advocacy Fund projects please note we are unable to pay over £850 per day for any individual.</t>
  </si>
  <si>
    <t>Please break down your inputs into staff time (fees) and expenses by activity. Please see our expenses policy for details of what can be budgeted and claimed. For Advocacy Fund projetcs the total amount of expenses must be less than 12% of the total budget.</t>
  </si>
  <si>
    <t>Type</t>
  </si>
  <si>
    <t>Fees</t>
  </si>
  <si>
    <t>Total fees</t>
  </si>
  <si>
    <t>Total Expenses</t>
  </si>
  <si>
    <t>Sub-total</t>
  </si>
  <si>
    <t>Total (£)</t>
  </si>
</sst>
</file>

<file path=xl/styles.xml><?xml version="1.0" encoding="utf-8"?>
<styleSheet xmlns="http://schemas.openxmlformats.org/spreadsheetml/2006/main">
  <fonts count="21">
    <font>
      <sz val="10"/>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
      <b/>
      <sz val="10"/>
      <color rgb="FFFF0000"/>
      <name val="Arial"/>
      <family val="2"/>
      <scheme val="minor"/>
    </font>
    <font>
      <i/>
      <sz val="10"/>
      <color rgb="FFFF0000"/>
      <name val="Arial"/>
      <family val="2"/>
      <scheme val="minor"/>
    </font>
    <font>
      <sz val="10"/>
      <name val="Arial"/>
      <family val="2"/>
      <scheme val="minor"/>
    </font>
    <font>
      <b/>
      <u/>
      <sz val="10"/>
      <color theme="1"/>
      <name val="Arial"/>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s>
  <cellStyleXfs count="40">
    <xf numFmtId="0" fontId="0" fillId="0" borderId="0"/>
    <xf numFmtId="0" fontId="11" fillId="0" borderId="1" applyNumberFormat="0" applyFill="0" applyAlignment="0" applyProtection="0"/>
    <xf numFmtId="0" fontId="12" fillId="0" borderId="2" applyNumberFormat="0" applyFill="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7" fillId="5" borderId="3" applyNumberFormat="0" applyAlignment="0" applyProtection="0"/>
    <xf numFmtId="0" fontId="9" fillId="6" borderId="4" applyNumberFormat="0" applyAlignment="0" applyProtection="0"/>
    <xf numFmtId="0" fontId="4" fillId="6" borderId="3" applyNumberFormat="0" applyAlignment="0" applyProtection="0"/>
    <xf numFmtId="0" fontId="8" fillId="0" borderId="5" applyNumberFormat="0" applyFill="0" applyAlignment="0" applyProtection="0"/>
    <xf numFmtId="0" fontId="5" fillId="7" borderId="6" applyNumberFormat="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6" fillId="31" borderId="0" applyNumberFormat="0" applyBorder="0" applyAlignment="0" applyProtection="0"/>
  </cellStyleXfs>
  <cellXfs count="14">
    <xf numFmtId="0" fontId="0" fillId="0" borderId="0" xfId="0"/>
    <xf numFmtId="0" fontId="0" fillId="0" borderId="0" xfId="0" applyAlignment="1">
      <alignment wrapText="1"/>
    </xf>
    <xf numFmtId="0" fontId="15" fillId="0" borderId="0" xfId="0" applyFont="1" applyAlignment="1">
      <alignment wrapText="1"/>
    </xf>
    <xf numFmtId="0" fontId="15" fillId="0" borderId="0" xfId="0" applyFont="1" applyAlignment="1">
      <alignment horizontal="left" wrapText="1"/>
    </xf>
    <xf numFmtId="0" fontId="17" fillId="0" borderId="0" xfId="0" applyFont="1" applyAlignment="1">
      <alignment horizontal="left" wrapText="1"/>
    </xf>
    <xf numFmtId="0" fontId="18" fillId="0" borderId="0" xfId="0" applyFont="1" applyAlignment="1">
      <alignment wrapText="1"/>
    </xf>
    <xf numFmtId="0" fontId="10" fillId="0" borderId="0" xfId="0" applyFont="1" applyAlignment="1">
      <alignment wrapText="1"/>
    </xf>
    <xf numFmtId="0" fontId="19" fillId="0" borderId="0" xfId="0" applyFont="1" applyAlignment="1">
      <alignment wrapText="1"/>
    </xf>
    <xf numFmtId="0" fontId="20" fillId="0" borderId="0" xfId="0" applyFont="1"/>
    <xf numFmtId="0" fontId="0" fillId="0" borderId="0" xfId="0" applyAlignment="1">
      <alignment horizontal="left" wrapText="1"/>
    </xf>
    <xf numFmtId="0" fontId="17"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7" fillId="0" borderId="0" xfId="0" applyFont="1" applyAlignment="1">
      <alignment horizontal="left" wrapText="1"/>
    </xf>
  </cellXfs>
  <cellStyles count="40">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Input" xfId="6" builtinId="20" customBuiltin="1"/>
    <cellStyle name="Linked Cell" xfId="9" builtinId="24" customBuiltin="1"/>
    <cellStyle name="Neutral" xfId="5" builtinId="28" customBuiltin="1"/>
    <cellStyle name="Normal" xfId="0" builtinId="0" customBuiltin="1"/>
    <cellStyle name="Output" xfId="7" builtinId="21" customBuiltin="1"/>
    <cellStyle name="Total" xfId="15" builtinId="25" customBuiltin="1"/>
    <cellStyle name="Warning Text" xfId="11"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16"/>
  <sheetViews>
    <sheetView showGridLines="0" workbookViewId="0">
      <selection activeCell="N18" sqref="N18"/>
    </sheetView>
  </sheetViews>
  <sheetFormatPr defaultRowHeight="13.4"/>
  <cols>
    <col min="1" max="1" width="3.42578125" customWidth="1"/>
  </cols>
  <sheetData>
    <row r="2" spans="2:15">
      <c r="B2" s="8" t="s">
        <v>23</v>
      </c>
    </row>
    <row r="4" spans="2:15">
      <c r="B4" t="s">
        <v>24</v>
      </c>
    </row>
    <row r="6" spans="2:15">
      <c r="B6" s="11" t="s">
        <v>35</v>
      </c>
      <c r="C6" s="11"/>
      <c r="D6" s="11"/>
      <c r="E6" s="11"/>
      <c r="F6" s="11"/>
      <c r="G6" s="11"/>
      <c r="H6" s="11"/>
      <c r="I6" s="11"/>
      <c r="J6" s="11"/>
      <c r="K6" s="11"/>
      <c r="L6" s="11"/>
      <c r="M6" s="11"/>
      <c r="N6" s="11"/>
      <c r="O6" s="11"/>
    </row>
    <row r="7" spans="2:15">
      <c r="B7" s="11"/>
      <c r="C7" s="11"/>
      <c r="D7" s="11"/>
      <c r="E7" s="11"/>
      <c r="F7" s="11"/>
      <c r="G7" s="11"/>
      <c r="H7" s="11"/>
      <c r="I7" s="11"/>
      <c r="J7" s="11"/>
      <c r="K7" s="11"/>
      <c r="L7" s="11"/>
      <c r="M7" s="11"/>
      <c r="N7" s="11"/>
      <c r="O7" s="11"/>
    </row>
    <row r="9" spans="2:15">
      <c r="B9" s="11" t="s">
        <v>34</v>
      </c>
      <c r="C9" s="11"/>
      <c r="D9" s="11"/>
      <c r="E9" s="11"/>
      <c r="F9" s="11"/>
      <c r="G9" s="11"/>
      <c r="H9" s="11"/>
      <c r="I9" s="11"/>
      <c r="J9" s="11"/>
      <c r="K9" s="11"/>
      <c r="L9" s="11"/>
      <c r="M9" s="11"/>
      <c r="N9" s="11"/>
      <c r="O9" s="11"/>
    </row>
    <row r="10" spans="2:15">
      <c r="B10" s="11"/>
      <c r="C10" s="11"/>
      <c r="D10" s="11"/>
      <c r="E10" s="11"/>
      <c r="F10" s="11"/>
      <c r="G10" s="11"/>
      <c r="H10" s="11"/>
      <c r="I10" s="11"/>
      <c r="J10" s="11"/>
      <c r="K10" s="11"/>
      <c r="L10" s="11"/>
      <c r="M10" s="11"/>
      <c r="N10" s="11"/>
      <c r="O10" s="11"/>
    </row>
    <row r="11" spans="2:15">
      <c r="B11" s="9"/>
      <c r="C11" s="9"/>
      <c r="D11" s="9"/>
      <c r="E11" s="9"/>
      <c r="F11" s="9"/>
      <c r="G11" s="9"/>
      <c r="H11" s="9"/>
      <c r="I11" s="9"/>
      <c r="J11" s="9"/>
      <c r="K11" s="9"/>
      <c r="L11" s="9"/>
      <c r="M11" s="9"/>
      <c r="N11" s="9"/>
      <c r="O11" s="9"/>
    </row>
    <row r="12" spans="2:15">
      <c r="B12" t="s">
        <v>25</v>
      </c>
    </row>
    <row r="14" spans="2:15">
      <c r="B14" t="s">
        <v>28</v>
      </c>
    </row>
    <row r="16" spans="2:15">
      <c r="B16" t="s">
        <v>33</v>
      </c>
    </row>
  </sheetData>
  <mergeCells count="2">
    <mergeCell ref="B6:O7"/>
    <mergeCell ref="B9:O1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I28"/>
  <sheetViews>
    <sheetView tabSelected="1" topLeftCell="A3" workbookViewId="0">
      <selection activeCell="F11" sqref="F11"/>
    </sheetView>
  </sheetViews>
  <sheetFormatPr defaultRowHeight="13.4"/>
  <cols>
    <col min="1" max="1" width="3.7109375" style="1" customWidth="1"/>
    <col min="2" max="3" width="21.42578125" style="1" customWidth="1"/>
    <col min="4" max="4" width="18.5703125" style="1" customWidth="1"/>
    <col min="5" max="5" width="12.140625" style="1" customWidth="1"/>
    <col min="6" max="6" width="14.5703125" style="1" customWidth="1"/>
    <col min="7" max="8" width="18.42578125" style="1" customWidth="1"/>
    <col min="9" max="9" width="11.85546875" style="1" customWidth="1"/>
    <col min="10" max="16384" width="9.140625" style="1"/>
  </cols>
  <sheetData>
    <row r="2" spans="1:9">
      <c r="B2" s="12" t="s">
        <v>0</v>
      </c>
      <c r="C2" s="12"/>
      <c r="D2" s="12"/>
      <c r="E2" s="3"/>
    </row>
    <row r="3" spans="1:9">
      <c r="B3" s="13" t="s">
        <v>1</v>
      </c>
      <c r="C3" s="13"/>
      <c r="D3" s="13"/>
      <c r="E3" s="4"/>
    </row>
    <row r="5" spans="1:9">
      <c r="B5" s="2" t="s">
        <v>2</v>
      </c>
      <c r="C5" s="2" t="s">
        <v>16</v>
      </c>
      <c r="D5" s="2" t="s">
        <v>3</v>
      </c>
      <c r="E5" s="2" t="s">
        <v>10</v>
      </c>
      <c r="F5" s="2" t="s">
        <v>11</v>
      </c>
      <c r="G5" s="2" t="s">
        <v>12</v>
      </c>
      <c r="H5" s="2" t="s">
        <v>41</v>
      </c>
      <c r="I5" s="1" t="s">
        <v>36</v>
      </c>
    </row>
    <row r="6" spans="1:9">
      <c r="B6" s="5" t="s">
        <v>19</v>
      </c>
      <c r="C6" s="2"/>
      <c r="D6" s="2"/>
      <c r="E6" s="2"/>
      <c r="F6" s="2"/>
      <c r="G6" s="2"/>
      <c r="H6" s="2"/>
    </row>
    <row r="7" spans="1:9" ht="26.8">
      <c r="A7" s="7">
        <v>1</v>
      </c>
      <c r="B7" s="6" t="s">
        <v>18</v>
      </c>
      <c r="C7" s="6" t="s">
        <v>17</v>
      </c>
      <c r="D7" s="6" t="s">
        <v>22</v>
      </c>
      <c r="E7" s="6" t="s">
        <v>13</v>
      </c>
      <c r="F7" s="6">
        <v>450</v>
      </c>
      <c r="G7" s="6">
        <v>10</v>
      </c>
      <c r="H7" s="6">
        <f>F7*G7</f>
        <v>4500</v>
      </c>
      <c r="I7" s="6" t="s">
        <v>37</v>
      </c>
    </row>
    <row r="8" spans="1:9">
      <c r="A8" s="7"/>
      <c r="B8" s="6"/>
      <c r="C8" s="6" t="s">
        <v>17</v>
      </c>
      <c r="D8" s="6" t="s">
        <v>4</v>
      </c>
      <c r="E8" s="6" t="s">
        <v>13</v>
      </c>
      <c r="F8" s="6">
        <v>300</v>
      </c>
      <c r="G8" s="6">
        <v>25</v>
      </c>
      <c r="H8" s="6">
        <f t="shared" ref="H8:H16" si="0">F8*G8</f>
        <v>7500</v>
      </c>
      <c r="I8" s="6" t="s">
        <v>37</v>
      </c>
    </row>
    <row r="9" spans="1:9">
      <c r="A9" s="7"/>
      <c r="B9" s="6"/>
      <c r="C9" s="6" t="s">
        <v>17</v>
      </c>
      <c r="D9" s="6" t="s">
        <v>5</v>
      </c>
      <c r="E9" s="6" t="s">
        <v>13</v>
      </c>
      <c r="F9" s="6">
        <v>300</v>
      </c>
      <c r="G9" s="6">
        <v>30</v>
      </c>
      <c r="H9" s="6">
        <f t="shared" si="0"/>
        <v>9000</v>
      </c>
      <c r="I9" s="6" t="s">
        <v>37</v>
      </c>
    </row>
    <row r="10" spans="1:9" ht="26.8">
      <c r="A10" s="7"/>
      <c r="B10" s="6"/>
      <c r="C10" s="6" t="s">
        <v>9</v>
      </c>
      <c r="D10" s="6" t="s">
        <v>6</v>
      </c>
      <c r="E10" s="6" t="s">
        <v>14</v>
      </c>
      <c r="F10" s="6">
        <v>1500</v>
      </c>
      <c r="G10" s="6">
        <v>2</v>
      </c>
      <c r="H10" s="6">
        <f t="shared" si="0"/>
        <v>3000</v>
      </c>
      <c r="I10" s="6" t="s">
        <v>32</v>
      </c>
    </row>
    <row r="11" spans="1:9" ht="26.8">
      <c r="A11" s="7"/>
      <c r="B11" s="6"/>
      <c r="C11" s="6" t="s">
        <v>7</v>
      </c>
      <c r="D11" s="6" t="s">
        <v>6</v>
      </c>
      <c r="E11" s="6" t="s">
        <v>15</v>
      </c>
      <c r="F11" s="6">
        <v>70</v>
      </c>
      <c r="G11" s="6">
        <v>10</v>
      </c>
      <c r="H11" s="6">
        <f t="shared" si="0"/>
        <v>700</v>
      </c>
      <c r="I11" s="6" t="s">
        <v>32</v>
      </c>
    </row>
    <row r="12" spans="1:9">
      <c r="A12" s="7"/>
      <c r="B12" s="6"/>
      <c r="C12" s="6" t="s">
        <v>8</v>
      </c>
      <c r="D12" s="6" t="s">
        <v>6</v>
      </c>
      <c r="E12" s="6" t="s">
        <v>13</v>
      </c>
      <c r="F12" s="6">
        <v>40</v>
      </c>
      <c r="G12" s="6">
        <v>10</v>
      </c>
      <c r="H12" s="6">
        <f t="shared" si="0"/>
        <v>400</v>
      </c>
      <c r="I12" s="6" t="s">
        <v>32</v>
      </c>
    </row>
    <row r="13" spans="1:9">
      <c r="B13" s="6"/>
      <c r="C13" s="6"/>
      <c r="D13" s="6"/>
      <c r="E13" s="6"/>
      <c r="F13" s="6"/>
      <c r="G13" s="10" t="s">
        <v>20</v>
      </c>
      <c r="H13" s="10">
        <f>SUM(H7:H12)</f>
        <v>25100</v>
      </c>
      <c r="I13" s="6"/>
    </row>
    <row r="14" spans="1:9" ht="26.8">
      <c r="A14" s="1">
        <v>2</v>
      </c>
      <c r="B14" s="6" t="s">
        <v>21</v>
      </c>
      <c r="C14" s="6" t="s">
        <v>17</v>
      </c>
      <c r="D14" s="6" t="s">
        <v>22</v>
      </c>
      <c r="E14" s="6" t="s">
        <v>13</v>
      </c>
      <c r="F14" s="6">
        <v>450</v>
      </c>
      <c r="G14" s="6">
        <v>40</v>
      </c>
      <c r="H14" s="6">
        <f t="shared" si="0"/>
        <v>18000</v>
      </c>
      <c r="I14" s="6" t="s">
        <v>37</v>
      </c>
    </row>
    <row r="15" spans="1:9">
      <c r="B15" s="6"/>
      <c r="C15" s="6" t="s">
        <v>17</v>
      </c>
      <c r="D15" s="6" t="s">
        <v>4</v>
      </c>
      <c r="E15" s="6" t="s">
        <v>13</v>
      </c>
      <c r="F15" s="6">
        <v>300</v>
      </c>
      <c r="G15" s="6">
        <v>43</v>
      </c>
      <c r="H15" s="6">
        <f t="shared" si="0"/>
        <v>12900</v>
      </c>
      <c r="I15" s="6" t="s">
        <v>37</v>
      </c>
    </row>
    <row r="16" spans="1:9">
      <c r="B16" s="6"/>
      <c r="C16" s="6" t="s">
        <v>17</v>
      </c>
      <c r="D16" s="6" t="s">
        <v>5</v>
      </c>
      <c r="E16" s="6" t="s">
        <v>13</v>
      </c>
      <c r="F16" s="6">
        <v>300</v>
      </c>
      <c r="G16" s="6">
        <v>3</v>
      </c>
      <c r="H16" s="6">
        <f t="shared" si="0"/>
        <v>900</v>
      </c>
      <c r="I16" s="6" t="s">
        <v>37</v>
      </c>
    </row>
    <row r="17" spans="1:9">
      <c r="B17" s="6"/>
      <c r="C17" s="6"/>
      <c r="D17" s="6"/>
      <c r="E17" s="6"/>
      <c r="F17" s="6"/>
      <c r="G17" s="10" t="s">
        <v>20</v>
      </c>
      <c r="H17" s="10">
        <f>SUM(H14:H16)</f>
        <v>31800</v>
      </c>
      <c r="I17" s="6"/>
    </row>
    <row r="18" spans="1:9">
      <c r="A18" s="1">
        <v>3</v>
      </c>
      <c r="B18" s="6" t="s">
        <v>30</v>
      </c>
      <c r="C18" s="6" t="s">
        <v>31</v>
      </c>
      <c r="D18" s="6" t="s">
        <v>32</v>
      </c>
      <c r="E18" s="6"/>
      <c r="F18" s="6"/>
      <c r="G18" s="6"/>
      <c r="H18" s="6">
        <v>490</v>
      </c>
      <c r="I18" s="6" t="s">
        <v>32</v>
      </c>
    </row>
    <row r="19" spans="1:9">
      <c r="B19" s="6"/>
      <c r="C19" s="6"/>
      <c r="D19" s="6"/>
      <c r="E19" s="6"/>
      <c r="F19" s="6"/>
      <c r="G19" s="10" t="s">
        <v>20</v>
      </c>
      <c r="H19" s="10">
        <f>H18</f>
        <v>490</v>
      </c>
      <c r="I19" s="6"/>
    </row>
    <row r="20" spans="1:9">
      <c r="C20" s="6"/>
      <c r="D20" s="6"/>
      <c r="E20" s="6"/>
      <c r="G20" s="6"/>
      <c r="H20" s="6"/>
    </row>
    <row r="21" spans="1:9">
      <c r="G21" s="6" t="s">
        <v>38</v>
      </c>
      <c r="H21" s="6">
        <f>SUM(H7:H9,H14:H16)</f>
        <v>52800</v>
      </c>
    </row>
    <row r="22" spans="1:9">
      <c r="G22" s="6" t="s">
        <v>29</v>
      </c>
      <c r="H22" s="6">
        <f>H21*0.06</f>
        <v>3168</v>
      </c>
    </row>
    <row r="23" spans="1:9">
      <c r="G23" s="6" t="s">
        <v>39</v>
      </c>
      <c r="H23" s="6">
        <f>SUM(H10:H12,H18)</f>
        <v>4590</v>
      </c>
    </row>
    <row r="24" spans="1:9">
      <c r="G24" s="6" t="s">
        <v>40</v>
      </c>
      <c r="H24" s="6">
        <f>SUM(H21:H23)</f>
        <v>60558</v>
      </c>
    </row>
    <row r="25" spans="1:9">
      <c r="G25" s="6" t="s">
        <v>26</v>
      </c>
      <c r="H25" s="6">
        <f>0.2*H24</f>
        <v>12111.6</v>
      </c>
    </row>
    <row r="26" spans="1:9">
      <c r="G26" s="10" t="s">
        <v>27</v>
      </c>
      <c r="H26" s="10">
        <f>SUM(H24:H25)</f>
        <v>72669.600000000006</v>
      </c>
    </row>
    <row r="27" spans="1:9">
      <c r="G27" s="6"/>
      <c r="H27" s="6"/>
    </row>
    <row r="28" spans="1:9">
      <c r="G28" s="6"/>
      <c r="H28" s="6"/>
    </row>
  </sheetData>
  <mergeCells count="2">
    <mergeCell ref="B2:D2"/>
    <mergeCell ref="B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890611</dc:creator>
  <cp:lastModifiedBy>Nadia</cp:lastModifiedBy>
  <dcterms:created xsi:type="dcterms:W3CDTF">2009-01-23T10:19:39Z</dcterms:created>
  <dcterms:modified xsi:type="dcterms:W3CDTF">2012-11-16T10:53:05Z</dcterms:modified>
</cp:coreProperties>
</file>