
<file path=[Content_Types].xml><?xml version="1.0" encoding="utf-8"?>
<Types xmlns="http://schemas.openxmlformats.org/package/2006/content-types">
  <Default Extension="xml" ContentType="application/xml"/>
  <Default Extension="tmp" ContentType="image/png"/>
  <Default Extension="vml" ContentType="application/vnd.openxmlformats-officedocument.vmlDrawi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workbookPr autoCompressPictures="0"/>
  <bookViews>
    <workbookView xWindow="0" yWindow="0" windowWidth="25600" windowHeight="16060" tabRatio="723"/>
  </bookViews>
  <sheets>
    <sheet name="About this Tool " sheetId="18" r:id="rId1"/>
    <sheet name="A0. Introduction " sheetId="17" r:id="rId2"/>
    <sheet name="A1. Food System" sheetId="13" r:id="rId3"/>
    <sheet name="A2. Climate Risk" sheetId="14" r:id="rId4"/>
    <sheet name="A3. Resilience Actions" sheetId="15" r:id="rId5"/>
    <sheet name="A4. Resilience Indicators" sheetId="16" r:id="rId6"/>
    <sheet name="B0. Introduction" sheetId="11" r:id="rId7"/>
    <sheet name="B1. Policy Selection" sheetId="12" r:id="rId8"/>
    <sheet name="B2. Resilience Actions" sheetId="10" r:id="rId9"/>
    <sheet name="B3. Actors' Capacity" sheetId="8" r:id="rId10"/>
    <sheet name="B4. System Resilience" sheetId="5" r:id="rId11"/>
    <sheet name="B5. Synthesis" sheetId="6" r:id="rId12"/>
  </sheets>
  <definedNames>
    <definedName name="_xlnm.Print_Area" localSheetId="6">'B0. Introduction'!$A$1:$C$34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D135" i="15" l="1"/>
  <c r="D131" i="15"/>
  <c r="D127" i="15"/>
  <c r="D123" i="15"/>
  <c r="D119" i="15"/>
  <c r="D112" i="15"/>
  <c r="D108" i="15"/>
  <c r="D104" i="15"/>
  <c r="D100" i="15"/>
  <c r="D96" i="15"/>
  <c r="D89" i="15"/>
  <c r="D85" i="15"/>
  <c r="D78" i="15"/>
  <c r="D74" i="15"/>
  <c r="D70" i="15"/>
  <c r="D63" i="15"/>
  <c r="D59" i="15"/>
  <c r="D55" i="15"/>
  <c r="D51" i="15"/>
  <c r="D47" i="15"/>
  <c r="D40" i="15"/>
  <c r="D36" i="15"/>
  <c r="D32" i="15"/>
  <c r="D28" i="15"/>
  <c r="D21" i="15"/>
  <c r="D17" i="15"/>
  <c r="D13" i="15"/>
  <c r="D9" i="15"/>
  <c r="C40" i="5"/>
  <c r="C30" i="5"/>
  <c r="C20" i="5"/>
  <c r="F123" i="5"/>
  <c r="S23" i="5"/>
  <c r="S33" i="5"/>
  <c r="S43" i="5"/>
  <c r="H33" i="5"/>
  <c r="F124" i="5"/>
  <c r="F125" i="5"/>
  <c r="F126" i="5"/>
  <c r="F127" i="5"/>
  <c r="F128" i="5"/>
  <c r="F129" i="5"/>
  <c r="F130" i="5"/>
  <c r="F131" i="5"/>
  <c r="F132" i="5"/>
  <c r="D123" i="5"/>
  <c r="S22" i="5"/>
  <c r="S32" i="5"/>
  <c r="S42" i="5"/>
  <c r="H32" i="5"/>
  <c r="D124" i="5"/>
  <c r="D125" i="5"/>
  <c r="D126" i="5"/>
  <c r="D127" i="5"/>
  <c r="D128" i="5"/>
  <c r="D129" i="5"/>
  <c r="D130" i="5"/>
  <c r="D131" i="5"/>
  <c r="D132" i="5"/>
  <c r="P126" i="5"/>
  <c r="N126" i="5"/>
  <c r="L126" i="5"/>
  <c r="J126" i="5"/>
  <c r="H126" i="5"/>
  <c r="A63" i="5"/>
  <c r="A64" i="5"/>
  <c r="A65" i="5"/>
  <c r="A66" i="5"/>
  <c r="A67" i="5"/>
  <c r="A68" i="5"/>
  <c r="A62" i="5"/>
  <c r="N68" i="10"/>
  <c r="H68" i="10"/>
  <c r="E68" i="10"/>
  <c r="K68" i="10"/>
  <c r="Y53" i="10"/>
  <c r="Y45" i="10"/>
  <c r="Y46" i="10"/>
  <c r="Y47" i="10"/>
  <c r="Y48" i="10"/>
  <c r="Y49" i="10"/>
  <c r="Y50" i="10"/>
  <c r="Y51" i="10"/>
  <c r="Y52" i="10"/>
  <c r="Y38" i="10"/>
  <c r="Y39" i="10"/>
  <c r="Y40" i="10"/>
  <c r="Y41" i="10"/>
  <c r="Y42" i="10"/>
  <c r="Y43" i="10"/>
  <c r="Y44" i="10"/>
  <c r="Y54" i="10"/>
  <c r="Y55" i="10"/>
  <c r="Y56" i="10"/>
  <c r="Y57" i="10"/>
  <c r="Y58" i="10"/>
  <c r="Y59" i="10"/>
  <c r="Y60" i="10"/>
  <c r="Y61" i="10"/>
  <c r="Y62" i="10"/>
  <c r="Y63" i="10"/>
  <c r="Y66" i="10"/>
  <c r="Y67" i="10"/>
  <c r="Y68" i="10"/>
  <c r="Q68" i="10"/>
  <c r="T68" i="10"/>
  <c r="W68" i="10"/>
  <c r="Y70" i="10"/>
  <c r="T69" i="10"/>
  <c r="Q70" i="10"/>
  <c r="W70" i="10"/>
  <c r="W69" i="10"/>
  <c r="T70" i="10"/>
  <c r="Q69" i="10"/>
  <c r="N70" i="10"/>
  <c r="N69" i="10"/>
  <c r="K70" i="10"/>
  <c r="K69" i="10"/>
  <c r="H70" i="10"/>
  <c r="H69" i="10"/>
  <c r="E71" i="10"/>
  <c r="E69" i="10"/>
  <c r="E70" i="10"/>
  <c r="A65" i="10"/>
  <c r="A64" i="10"/>
  <c r="A62" i="10"/>
  <c r="A66" i="10"/>
  <c r="A63" i="10"/>
  <c r="A59" i="10"/>
  <c r="A60" i="10"/>
  <c r="A61" i="10"/>
  <c r="A56" i="10"/>
  <c r="A57" i="10"/>
  <c r="A58" i="10"/>
  <c r="A50" i="10"/>
  <c r="A51" i="10"/>
  <c r="A52" i="10"/>
  <c r="A53" i="10"/>
  <c r="A54" i="10"/>
  <c r="A55" i="10"/>
  <c r="A40" i="10"/>
  <c r="A41" i="10"/>
  <c r="A42" i="10"/>
  <c r="A43" i="10"/>
  <c r="A44" i="10"/>
  <c r="A45" i="10"/>
  <c r="A46" i="10"/>
  <c r="A47" i="10"/>
  <c r="A48" i="10"/>
  <c r="A49" i="10"/>
  <c r="A21" i="10"/>
  <c r="A22" i="10"/>
  <c r="A23" i="10"/>
  <c r="A24" i="10"/>
  <c r="A25" i="10"/>
  <c r="A26" i="10"/>
  <c r="A27" i="10"/>
  <c r="A28" i="10"/>
  <c r="A29" i="10"/>
  <c r="A30" i="10"/>
  <c r="A31" i="10"/>
  <c r="A32" i="10"/>
  <c r="A33" i="10"/>
  <c r="A34" i="10"/>
  <c r="A35" i="10"/>
  <c r="A36" i="10"/>
  <c r="A37" i="10"/>
  <c r="A38" i="10"/>
  <c r="A39" i="10"/>
  <c r="A16" i="10"/>
  <c r="A17" i="10"/>
  <c r="A18" i="10"/>
  <c r="A19" i="10"/>
  <c r="A20" i="10"/>
  <c r="A11" i="10"/>
  <c r="A12" i="10"/>
  <c r="A13" i="10"/>
  <c r="A14" i="10"/>
  <c r="A15" i="10"/>
  <c r="A10" i="10"/>
  <c r="A117" i="16"/>
  <c r="A118" i="16"/>
  <c r="A119" i="16"/>
  <c r="A120" i="16"/>
  <c r="A121" i="16"/>
  <c r="A122" i="16"/>
  <c r="A123" i="16"/>
  <c r="A124" i="16"/>
  <c r="A125" i="16"/>
  <c r="A126" i="16"/>
  <c r="A127" i="16"/>
  <c r="A128" i="16"/>
  <c r="A129" i="16"/>
  <c r="A130" i="16"/>
  <c r="A131" i="16"/>
  <c r="A132" i="16"/>
  <c r="A133" i="16"/>
  <c r="A134" i="16"/>
  <c r="A135" i="16"/>
  <c r="A95" i="16"/>
  <c r="A96" i="16"/>
  <c r="A97" i="16"/>
  <c r="A98" i="16"/>
  <c r="A99" i="16"/>
  <c r="A100" i="16"/>
  <c r="A101" i="16"/>
  <c r="A102" i="16"/>
  <c r="A103" i="16"/>
  <c r="A104" i="16"/>
  <c r="A105" i="16"/>
  <c r="A106" i="16"/>
  <c r="A107" i="16"/>
  <c r="A108" i="16"/>
  <c r="A109" i="16"/>
  <c r="A110" i="16"/>
  <c r="A111" i="16"/>
  <c r="A112" i="16"/>
  <c r="A113" i="16"/>
  <c r="A91" i="16"/>
  <c r="A85" i="16"/>
  <c r="A86" i="16"/>
  <c r="A87" i="16"/>
  <c r="A88" i="16"/>
  <c r="A89" i="16"/>
  <c r="A90" i="16"/>
  <c r="A71" i="16"/>
  <c r="A72" i="16"/>
  <c r="A73" i="16"/>
  <c r="A74" i="16"/>
  <c r="A75" i="16"/>
  <c r="A76" i="16"/>
  <c r="A77" i="16"/>
  <c r="A78" i="16"/>
  <c r="A79" i="16"/>
  <c r="A80" i="16"/>
  <c r="A81" i="16"/>
  <c r="D58" i="16"/>
  <c r="D59" i="16"/>
  <c r="D60" i="16"/>
  <c r="D61" i="16"/>
  <c r="D62" i="16"/>
  <c r="D63" i="16"/>
  <c r="D64" i="16"/>
  <c r="D65" i="16"/>
  <c r="D66" i="16"/>
  <c r="D67" i="16"/>
  <c r="A66" i="16"/>
  <c r="A67" i="16"/>
  <c r="A65" i="16"/>
  <c r="A58" i="16"/>
  <c r="A59" i="16"/>
  <c r="A60" i="16"/>
  <c r="A61" i="16"/>
  <c r="A62" i="16"/>
  <c r="A63" i="16"/>
  <c r="A64" i="16"/>
  <c r="A49" i="16"/>
  <c r="A50" i="16"/>
  <c r="A51" i="16"/>
  <c r="A52" i="16"/>
  <c r="A53" i="16"/>
  <c r="A54" i="16"/>
  <c r="A55" i="16"/>
  <c r="A56" i="16"/>
  <c r="A57" i="16"/>
  <c r="A31" i="16"/>
  <c r="A32" i="16"/>
  <c r="A33" i="16"/>
  <c r="A34" i="16"/>
  <c r="A35" i="16"/>
  <c r="A36" i="16"/>
  <c r="A37" i="16"/>
  <c r="A38" i="16"/>
  <c r="A39" i="16"/>
  <c r="A40" i="16"/>
  <c r="A41" i="16"/>
  <c r="A42" i="16"/>
  <c r="A43" i="16"/>
  <c r="A44" i="16"/>
  <c r="A45" i="16"/>
  <c r="A30" i="16"/>
  <c r="A13" i="16"/>
  <c r="A14" i="16"/>
  <c r="A15" i="16"/>
  <c r="A16" i="16"/>
  <c r="A17" i="16"/>
  <c r="A18" i="16"/>
  <c r="A19" i="16"/>
  <c r="A20" i="16"/>
  <c r="A21" i="16"/>
  <c r="A22" i="16"/>
  <c r="A23" i="16"/>
  <c r="A24" i="16"/>
  <c r="A25" i="16"/>
  <c r="A26" i="16"/>
  <c r="A27" i="16"/>
  <c r="A12" i="16"/>
  <c r="A48" i="16"/>
  <c r="D116" i="16"/>
  <c r="D117" i="16"/>
  <c r="D118" i="16"/>
  <c r="D119" i="16"/>
  <c r="D120" i="16"/>
  <c r="D121" i="16"/>
  <c r="D122" i="16"/>
  <c r="D123" i="16"/>
  <c r="D124" i="16"/>
  <c r="D125" i="16"/>
  <c r="D94" i="16"/>
  <c r="D95" i="16"/>
  <c r="D96" i="16"/>
  <c r="D97" i="16"/>
  <c r="D98" i="16"/>
  <c r="D99" i="16"/>
  <c r="D100" i="16"/>
  <c r="D101" i="16"/>
  <c r="D102" i="16"/>
  <c r="D103" i="16"/>
  <c r="D84" i="16"/>
  <c r="D85" i="16"/>
  <c r="D86" i="16"/>
  <c r="D87" i="16"/>
  <c r="D70" i="16"/>
  <c r="D71" i="16"/>
  <c r="D72" i="16"/>
  <c r="D73" i="16"/>
  <c r="D74" i="16"/>
  <c r="D75" i="16"/>
  <c r="D29" i="16"/>
  <c r="D30" i="16"/>
  <c r="D31" i="16"/>
  <c r="D32" i="16"/>
  <c r="D33" i="16"/>
  <c r="D34" i="16"/>
  <c r="D35" i="16"/>
  <c r="D36" i="16"/>
  <c r="D37" i="16"/>
  <c r="D13" i="16"/>
  <c r="D14" i="16"/>
  <c r="D15" i="16"/>
  <c r="D16" i="16"/>
  <c r="D17" i="16"/>
  <c r="D18" i="16"/>
  <c r="D12" i="16"/>
  <c r="A9" i="15"/>
  <c r="A21" i="15"/>
  <c r="A17" i="15"/>
  <c r="A13" i="15"/>
  <c r="B9" i="15"/>
  <c r="S24" i="5"/>
  <c r="S34" i="5"/>
  <c r="S44" i="5"/>
  <c r="H34" i="5"/>
  <c r="S25" i="5"/>
  <c r="S35" i="5"/>
  <c r="S45" i="5"/>
  <c r="H35" i="5"/>
  <c r="S26" i="5"/>
  <c r="S36" i="5"/>
  <c r="S46" i="5"/>
  <c r="H36" i="5"/>
  <c r="S27" i="5"/>
  <c r="S37" i="5"/>
  <c r="S47" i="5"/>
  <c r="H37" i="5"/>
  <c r="S28" i="5"/>
  <c r="S38" i="5"/>
  <c r="S48" i="5"/>
  <c r="H38" i="5"/>
  <c r="P124" i="5"/>
  <c r="P123" i="5"/>
  <c r="P125" i="5"/>
  <c r="P127" i="5"/>
  <c r="P128" i="5"/>
  <c r="P129" i="5"/>
  <c r="P130" i="5"/>
  <c r="P131" i="5"/>
  <c r="P132" i="5"/>
  <c r="L124" i="5"/>
  <c r="L123" i="5"/>
  <c r="L125" i="5"/>
  <c r="L127" i="5"/>
  <c r="L128" i="5"/>
  <c r="L129" i="5"/>
  <c r="L130" i="5"/>
  <c r="L131" i="5"/>
  <c r="L132" i="5"/>
  <c r="N124" i="5"/>
  <c r="N123" i="5"/>
  <c r="N125" i="5"/>
  <c r="N127" i="5"/>
  <c r="N128" i="5"/>
  <c r="N129" i="5"/>
  <c r="N130" i="5"/>
  <c r="N131" i="5"/>
  <c r="N132" i="5"/>
  <c r="J124" i="5"/>
  <c r="J123" i="5"/>
  <c r="J125" i="5"/>
  <c r="J127" i="5"/>
  <c r="J128" i="5"/>
  <c r="J129" i="5"/>
  <c r="J130" i="5"/>
  <c r="J131" i="5"/>
  <c r="J132" i="5"/>
  <c r="H124" i="5"/>
  <c r="H123" i="5"/>
  <c r="H125" i="5"/>
  <c r="H127" i="5"/>
  <c r="H128" i="5"/>
  <c r="H129" i="5"/>
  <c r="H130" i="5"/>
  <c r="H131" i="5"/>
  <c r="H132" i="5"/>
  <c r="S13" i="8"/>
  <c r="L6" i="6"/>
  <c r="S12" i="8"/>
  <c r="J6" i="6"/>
  <c r="F7" i="6"/>
  <c r="H7" i="6"/>
  <c r="J7" i="6"/>
  <c r="L7" i="6"/>
  <c r="N7" i="6"/>
  <c r="P7" i="6"/>
  <c r="R7" i="6"/>
  <c r="D7" i="6"/>
  <c r="S14" i="8"/>
  <c r="N6" i="6"/>
  <c r="S15" i="8"/>
  <c r="P6" i="6"/>
  <c r="S16" i="8"/>
  <c r="R6" i="6"/>
  <c r="S10" i="8"/>
  <c r="F6" i="6"/>
  <c r="S11" i="8"/>
  <c r="H6" i="6"/>
  <c r="D6" i="6"/>
  <c r="D9" i="10"/>
  <c r="D24" i="16"/>
  <c r="D22" i="16"/>
  <c r="D38" i="16"/>
  <c r="D39" i="16"/>
  <c r="D40" i="16"/>
  <c r="D41" i="16"/>
  <c r="D42" i="16"/>
  <c r="D43" i="16"/>
  <c r="D44" i="16"/>
  <c r="D45" i="16"/>
  <c r="D48" i="16"/>
  <c r="D49" i="16"/>
  <c r="D50" i="16"/>
  <c r="D51" i="16"/>
  <c r="D52" i="16"/>
  <c r="D53" i="16"/>
  <c r="D54" i="16"/>
  <c r="D55" i="16"/>
  <c r="D56" i="16"/>
  <c r="D57" i="16"/>
  <c r="D76" i="16"/>
  <c r="D77" i="16"/>
  <c r="D78" i="16"/>
  <c r="D79" i="16"/>
  <c r="D80" i="16"/>
  <c r="D81" i="16"/>
  <c r="D88" i="16"/>
  <c r="D89" i="16"/>
  <c r="D90" i="16"/>
  <c r="D91" i="16"/>
  <c r="D104" i="16"/>
  <c r="D105" i="16"/>
  <c r="D106" i="16"/>
  <c r="D107" i="16"/>
  <c r="D108" i="16"/>
  <c r="D109" i="16"/>
  <c r="D110" i="16"/>
  <c r="D111" i="16"/>
  <c r="D112" i="16"/>
  <c r="D113" i="16"/>
  <c r="D126" i="16"/>
  <c r="D127" i="16"/>
  <c r="D128" i="16"/>
  <c r="D129" i="16"/>
  <c r="D130" i="16"/>
  <c r="D131" i="16"/>
  <c r="D132" i="16"/>
  <c r="D133" i="16"/>
  <c r="D134" i="16"/>
  <c r="D135" i="16"/>
  <c r="D20" i="16"/>
  <c r="D21" i="16"/>
  <c r="D23" i="16"/>
  <c r="D25" i="16"/>
  <c r="D19" i="16"/>
  <c r="B12" i="14"/>
  <c r="D122" i="5"/>
  <c r="A22" i="5"/>
  <c r="A23" i="5"/>
  <c r="A24" i="5"/>
  <c r="A25" i="5"/>
  <c r="A26" i="5"/>
  <c r="A27" i="5"/>
  <c r="A28" i="5"/>
  <c r="A108" i="5"/>
  <c r="J122" i="5"/>
  <c r="L122" i="5"/>
  <c r="N122" i="5"/>
  <c r="P122" i="5"/>
  <c r="A93" i="5"/>
  <c r="A94" i="5"/>
  <c r="A95" i="5"/>
  <c r="A96" i="5"/>
  <c r="A97" i="5"/>
  <c r="A98" i="5"/>
  <c r="A92" i="5"/>
  <c r="A88" i="5"/>
  <c r="A32" i="5"/>
  <c r="A33" i="5"/>
  <c r="A34" i="5"/>
  <c r="A35" i="5"/>
  <c r="A36" i="5"/>
  <c r="A37" i="5"/>
  <c r="A38" i="5"/>
  <c r="A42" i="5"/>
  <c r="A43" i="5"/>
  <c r="A44" i="5"/>
  <c r="A45" i="5"/>
  <c r="A46" i="5"/>
  <c r="A47" i="5"/>
  <c r="A48" i="5"/>
  <c r="A93" i="16"/>
  <c r="A116" i="16"/>
  <c r="A94" i="16"/>
  <c r="A84" i="16"/>
  <c r="A70" i="16"/>
  <c r="A115" i="16"/>
  <c r="A83" i="16"/>
  <c r="A69" i="16"/>
  <c r="A47" i="16"/>
  <c r="A29" i="16"/>
  <c r="A11" i="16"/>
  <c r="A108" i="15"/>
  <c r="B108" i="15"/>
  <c r="C108" i="15"/>
  <c r="C135" i="15"/>
  <c r="C131" i="15"/>
  <c r="C127" i="15"/>
  <c r="C123" i="15"/>
  <c r="C119" i="15"/>
  <c r="C112" i="15"/>
  <c r="C104" i="15"/>
  <c r="C100" i="15"/>
  <c r="C96" i="15"/>
  <c r="C89" i="15"/>
  <c r="C85" i="15"/>
  <c r="C78" i="15"/>
  <c r="C74" i="15"/>
  <c r="C70" i="15"/>
  <c r="C63" i="15"/>
  <c r="C59" i="15"/>
  <c r="C55" i="15"/>
  <c r="C51" i="15"/>
  <c r="C47" i="15"/>
  <c r="C40" i="15"/>
  <c r="C36" i="15"/>
  <c r="C32" i="15"/>
  <c r="C28" i="15"/>
  <c r="C21" i="15"/>
  <c r="C17" i="15"/>
  <c r="C13" i="15"/>
  <c r="C9" i="15"/>
  <c r="B135" i="15"/>
  <c r="A135" i="15"/>
  <c r="B131" i="15"/>
  <c r="A131" i="15"/>
  <c r="B127" i="15"/>
  <c r="A127" i="15"/>
  <c r="B123" i="15"/>
  <c r="A123" i="15"/>
  <c r="B119" i="15"/>
  <c r="A119" i="15"/>
  <c r="B112" i="15"/>
  <c r="A112" i="15"/>
  <c r="B104" i="15"/>
  <c r="A104" i="15"/>
  <c r="B100" i="15"/>
  <c r="A100" i="15"/>
  <c r="B96" i="15"/>
  <c r="A96" i="15"/>
  <c r="B89" i="15"/>
  <c r="B85" i="15"/>
  <c r="B78" i="15"/>
  <c r="B74" i="15"/>
  <c r="B70" i="15"/>
  <c r="B63" i="15"/>
  <c r="B59" i="15"/>
  <c r="B55" i="15"/>
  <c r="B51" i="15"/>
  <c r="B47" i="15"/>
  <c r="B40" i="15"/>
  <c r="B36" i="15"/>
  <c r="B32" i="15"/>
  <c r="B28" i="15"/>
  <c r="B21" i="15"/>
  <c r="B17" i="15"/>
  <c r="B13" i="15"/>
  <c r="B53" i="14"/>
  <c r="B54" i="14"/>
  <c r="B55" i="14"/>
  <c r="B56" i="14"/>
  <c r="B57" i="14"/>
  <c r="A57" i="14"/>
  <c r="A56" i="14"/>
  <c r="A55" i="14"/>
  <c r="A54" i="14"/>
  <c r="A53" i="14"/>
  <c r="B45" i="14"/>
  <c r="B46" i="14"/>
  <c r="B47" i="14"/>
  <c r="B48" i="14"/>
  <c r="B49" i="14"/>
  <c r="A49" i="14"/>
  <c r="A48" i="14"/>
  <c r="A47" i="14"/>
  <c r="A46" i="14"/>
  <c r="A45" i="14"/>
  <c r="B41" i="14"/>
  <c r="B40" i="14"/>
  <c r="B36" i="14"/>
  <c r="B35" i="14"/>
  <c r="B34" i="14"/>
  <c r="B30" i="14"/>
  <c r="B29" i="14"/>
  <c r="B28" i="14"/>
  <c r="B27" i="14"/>
  <c r="B26" i="14"/>
  <c r="B22" i="14"/>
  <c r="B21" i="14"/>
  <c r="B20" i="14"/>
  <c r="B19" i="14"/>
  <c r="B15" i="14"/>
  <c r="B14" i="14"/>
  <c r="B13" i="14"/>
  <c r="R3" i="6"/>
  <c r="P3" i="6"/>
  <c r="N3" i="6"/>
  <c r="L3" i="6"/>
  <c r="J3" i="6"/>
  <c r="H3" i="6"/>
  <c r="F3" i="6"/>
  <c r="H122" i="5"/>
  <c r="F122" i="5"/>
  <c r="A113" i="5"/>
  <c r="A114" i="5"/>
  <c r="A115" i="5"/>
  <c r="A116" i="5"/>
  <c r="A117" i="5"/>
  <c r="A118" i="5"/>
  <c r="A112" i="5"/>
  <c r="A103" i="5"/>
  <c r="A104" i="5"/>
  <c r="A105" i="5"/>
  <c r="A106" i="5"/>
  <c r="A107" i="5"/>
  <c r="A102" i="5"/>
  <c r="A83" i="5"/>
  <c r="A84" i="5"/>
  <c r="A85" i="5"/>
  <c r="A86" i="5"/>
  <c r="A87" i="5"/>
  <c r="A82" i="5"/>
  <c r="A73" i="5"/>
  <c r="A74" i="5"/>
  <c r="A75" i="5"/>
  <c r="A76" i="5"/>
  <c r="A77" i="5"/>
  <c r="A78" i="5"/>
  <c r="A72" i="5"/>
  <c r="A53" i="5"/>
  <c r="A54" i="5"/>
  <c r="A55" i="5"/>
  <c r="A56" i="5"/>
  <c r="A57" i="5"/>
  <c r="A58" i="5"/>
  <c r="A52" i="5"/>
  <c r="A7" i="5"/>
  <c r="A6" i="5"/>
  <c r="A8" i="5"/>
  <c r="A9" i="5"/>
  <c r="A10" i="5"/>
  <c r="A11" i="5"/>
  <c r="A12" i="5"/>
  <c r="A11" i="8"/>
  <c r="A12" i="8"/>
  <c r="A13" i="8"/>
  <c r="A14" i="8"/>
  <c r="A15" i="8"/>
  <c r="A16" i="8"/>
  <c r="A10" i="8"/>
  <c r="V9" i="10"/>
  <c r="S9" i="10"/>
  <c r="P9" i="10"/>
  <c r="M9" i="10"/>
  <c r="J9" i="10"/>
  <c r="G9" i="10"/>
  <c r="W71" i="10"/>
  <c r="R5" i="6"/>
  <c r="R8" i="6"/>
  <c r="T71" i="10"/>
  <c r="P5" i="6"/>
  <c r="P8" i="6"/>
  <c r="Q71" i="10"/>
  <c r="N5" i="6"/>
  <c r="N8" i="6"/>
  <c r="N71" i="10"/>
  <c r="L5" i="6"/>
  <c r="L8" i="6"/>
  <c r="K71" i="10"/>
  <c r="J5" i="6"/>
  <c r="J8" i="6"/>
  <c r="H71" i="10"/>
  <c r="H5" i="6"/>
  <c r="H8" i="6"/>
  <c r="F5" i="6"/>
  <c r="F8" i="6"/>
  <c r="D5" i="6"/>
  <c r="D8" i="6"/>
  <c r="L102" i="10"/>
  <c r="I102" i="10"/>
  <c r="Y104" i="10"/>
  <c r="Y102" i="10"/>
</calcChain>
</file>

<file path=xl/comments1.xml><?xml version="1.0" encoding="utf-8"?>
<comments xmlns="http://schemas.openxmlformats.org/spreadsheetml/2006/main">
  <authors>
    <author>Livia Bizikova</author>
  </authors>
  <commentList>
    <comment ref="B4" authorId="0">
      <text>
        <r>
          <rPr>
            <sz val="10"/>
            <color indexed="81"/>
            <rFont val="Tahoma"/>
            <family val="2"/>
          </rPr>
          <t>Identify the geographic focus area of your analysis, e.g. a country, department, region, county.</t>
        </r>
      </text>
    </comment>
    <comment ref="A6" authorId="0">
      <text>
        <r>
          <rPr>
            <sz val="10"/>
            <color indexed="81"/>
            <rFont val="Tahoma"/>
            <family val="2"/>
          </rPr>
          <t xml:space="preserve">Describe the utilization and consumption of food in a typical  household of the area of focus  </t>
        </r>
        <r>
          <rPr>
            <sz val="9"/>
            <color indexed="81"/>
            <rFont val="Tahoma"/>
            <family val="2"/>
          </rPr>
          <t xml:space="preserve">
</t>
        </r>
      </text>
    </comment>
    <comment ref="A8" authorId="0">
      <text>
        <r>
          <rPr>
            <sz val="10"/>
            <color indexed="81"/>
            <rFont val="Tahoma"/>
            <family val="2"/>
          </rPr>
          <t>Please focus on the food items that are most important in terms of calorie and protein intake, such as rice, maize, wheat, meat and fish.</t>
        </r>
      </text>
    </comment>
    <comment ref="A9" authorId="0">
      <text>
        <r>
          <rPr>
            <sz val="10"/>
            <color indexed="81"/>
            <rFont val="Tahoma"/>
            <family val="2"/>
          </rPr>
          <t>Indicate if people are suffering from water-borne diseases such as diarrhea or other diseases that could affect their capacity to absorb food.</t>
        </r>
      </text>
    </comment>
    <comment ref="A10" authorId="0">
      <text>
        <r>
          <rPr>
            <sz val="10"/>
            <color indexed="81"/>
            <rFont val="Tahoma"/>
            <family val="2"/>
          </rPr>
          <t>Indicate access to clean water and sanitation services; you can specify their quality/seasonality if relevant.</t>
        </r>
      </text>
    </comment>
    <comment ref="A11" authorId="0">
      <text>
        <r>
          <rPr>
            <sz val="10"/>
            <color indexed="81"/>
            <rFont val="Tahoma"/>
            <family val="2"/>
          </rPr>
          <t xml:space="preserve">List if there are important differences between social groups (e.g. women and men, age groups, ethnicities) in regards to the three questions above. </t>
        </r>
        <r>
          <rPr>
            <sz val="9"/>
            <color indexed="81"/>
            <rFont val="Tahoma"/>
            <family val="2"/>
          </rPr>
          <t xml:space="preserve">
</t>
        </r>
      </text>
    </comment>
    <comment ref="A13" authorId="0">
      <text>
        <r>
          <rPr>
            <sz val="10"/>
            <color indexed="81"/>
            <rFont val="Tahoma"/>
            <family val="2"/>
          </rPr>
          <t xml:space="preserve">The focus here is on understanding how food can be accessed by different social groups in your area of focus.
</t>
        </r>
      </text>
    </comment>
    <comment ref="A15" authorId="0">
      <text>
        <r>
          <rPr>
            <sz val="10"/>
            <color indexed="81"/>
            <rFont val="Tahoma"/>
            <family val="2"/>
          </rPr>
          <t>List major ways how people obtain food such as through subsistence (growing their own food), purchase, barter, food aid, or a mix of these.</t>
        </r>
      </text>
    </comment>
    <comment ref="A16" authorId="0">
      <text>
        <r>
          <rPr>
            <sz val="10"/>
            <color indexed="81"/>
            <rFont val="Tahoma"/>
            <family val="2"/>
          </rPr>
          <t>Such as livelihood activities, paid labor, remittances, etc.</t>
        </r>
      </text>
    </comment>
    <comment ref="A17" authorId="0">
      <text>
        <r>
          <rPr>
            <sz val="10"/>
            <color indexed="81"/>
            <rFont val="Tahoma"/>
            <family val="2"/>
          </rPr>
          <t>Indicate approximate average percentage or percentage range (e.g. 20 to 40%).</t>
        </r>
      </text>
    </comment>
    <comment ref="A18" authorId="0">
      <text>
        <r>
          <rPr>
            <sz val="10"/>
            <color indexed="81"/>
            <rFont val="Tahoma"/>
            <family val="2"/>
          </rPr>
          <t xml:space="preserve">E.g. What programs exist, from what sources food aid comes, and how it is distributed.  </t>
        </r>
        <r>
          <rPr>
            <sz val="9"/>
            <color indexed="81"/>
            <rFont val="Tahoma"/>
            <family val="2"/>
          </rPr>
          <t xml:space="preserve">
</t>
        </r>
      </text>
    </comment>
    <comment ref="A20" authorId="0">
      <text>
        <r>
          <rPr>
            <sz val="10"/>
            <color indexed="81"/>
            <rFont val="Tahoma"/>
            <family val="2"/>
          </rPr>
          <t xml:space="preserve">The focus here is on understanding major types of foods that are delivered to the area of focus from the outside (from other regions or countries) </t>
        </r>
      </text>
    </comment>
    <comment ref="A22" authorId="0">
      <text>
        <r>
          <rPr>
            <sz val="10"/>
            <color indexed="81"/>
            <rFont val="Tahoma"/>
            <family val="2"/>
          </rPr>
          <t>Shares of internal production, imports, food aid for key  food items mentioned above.</t>
        </r>
      </text>
    </comment>
    <comment ref="A23" authorId="0">
      <text>
        <r>
          <rPr>
            <sz val="10"/>
            <color indexed="81"/>
            <rFont val="Tahoma"/>
            <family val="2"/>
          </rPr>
          <t xml:space="preserve">Specify countries, areas, regions and type of foods
</t>
        </r>
      </text>
    </comment>
    <comment ref="A24" authorId="0">
      <text>
        <r>
          <rPr>
            <sz val="10"/>
            <color indexed="81"/>
            <rFont val="Tahoma"/>
            <family val="2"/>
          </rPr>
          <t>Indicate major sources of foreign exchange earnings (for a country) or external revenue sources (for subnational areas)</t>
        </r>
      </text>
    </comment>
    <comment ref="A25" authorId="0">
      <text>
        <r>
          <rPr>
            <sz val="10"/>
            <color indexed="81"/>
            <rFont val="Tahoma"/>
            <family val="2"/>
          </rPr>
          <t>Of the revenue streams identified in the above question, indicate the approximate percentage that is used to buy imported food items.</t>
        </r>
      </text>
    </comment>
    <comment ref="A26" authorId="0">
      <text>
        <r>
          <rPr>
            <sz val="10"/>
            <color indexed="81"/>
            <rFont val="Tahoma"/>
            <family val="2"/>
          </rPr>
          <t>For example deploying food from food storage, getting food from other countries/areas, etc.</t>
        </r>
      </text>
    </comment>
    <comment ref="A28" authorId="0">
      <text>
        <r>
          <rPr>
            <sz val="10"/>
            <color indexed="81"/>
            <rFont val="Tahoma"/>
            <family val="2"/>
          </rPr>
          <t>Describe food production, processing, packaging, distribution and storage systems within the focus area.</t>
        </r>
      </text>
    </comment>
    <comment ref="A30" authorId="0">
      <text>
        <r>
          <rPr>
            <sz val="10"/>
            <color indexed="81"/>
            <rFont val="Tahoma"/>
            <family val="2"/>
          </rPr>
          <t>Describe key types of food such as corn, rice, potatoes, bean, fish, vegetables</t>
        </r>
      </text>
    </comment>
    <comment ref="A31" authorId="0">
      <text>
        <r>
          <rPr>
            <sz val="10"/>
            <color indexed="81"/>
            <rFont val="Tahoma"/>
            <family val="2"/>
          </rPr>
          <t>Describe how much of capacity is available, how much food is being stored and where the facilities are located.</t>
        </r>
      </text>
    </comment>
    <comment ref="A32" authorId="0">
      <text>
        <r>
          <rPr>
            <sz val="10"/>
            <color indexed="81"/>
            <rFont val="Tahoma"/>
            <family val="2"/>
          </rPr>
          <t xml:space="preserve">List major food system infrastructure available in the area of focus (e.g. processing plants, road network) </t>
        </r>
      </text>
    </comment>
    <comment ref="A34" authorId="0">
      <text>
        <r>
          <rPr>
            <sz val="10"/>
            <color indexed="81"/>
            <rFont val="Tahoma"/>
            <family val="2"/>
          </rPr>
          <t>Describe food production and availability outside of the area of focus.</t>
        </r>
        <r>
          <rPr>
            <sz val="9"/>
            <color indexed="81"/>
            <rFont val="Tahoma"/>
            <family val="2"/>
          </rPr>
          <t xml:space="preserve">
</t>
        </r>
      </text>
    </comment>
    <comment ref="A36" authorId="0">
      <text>
        <r>
          <rPr>
            <sz val="10"/>
            <color indexed="81"/>
            <rFont val="Tahoma"/>
            <family val="2"/>
          </rPr>
          <t>Indicate what share of the key food items identified above is currently imported (in terms of volume and price), and what quantitites of these items are generally available on global/regional markets at affordable prices.</t>
        </r>
      </text>
    </comment>
    <comment ref="A37" authorId="0">
      <text>
        <r>
          <rPr>
            <sz val="10"/>
            <color indexed="81"/>
            <rFont val="Tahoma"/>
            <family val="2"/>
          </rPr>
          <t>Indicate how much prices change over time between seasons and from year to year.</t>
        </r>
      </text>
    </comment>
    <comment ref="A39" authorId="0">
      <text>
        <r>
          <rPr>
            <sz val="10"/>
            <color indexed="81"/>
            <rFont val="Tahoma"/>
            <family val="2"/>
          </rPr>
          <t xml:space="preserve">The food system also relies on secondary systems, such as water, energy, ecosystems, road infrastructure, etc. This section identifies the most important supporting resources and services. </t>
        </r>
      </text>
    </comment>
    <comment ref="A48" authorId="0">
      <text>
        <r>
          <rPr>
            <sz val="10"/>
            <color indexed="81"/>
            <rFont val="Tahoma"/>
            <family val="2"/>
          </rPr>
          <t xml:space="preserve">The main focus here is to describe the most relevant organizations and policies that area that are important for the food system in the studied area
</t>
        </r>
      </text>
    </comment>
  </commentList>
</comments>
</file>

<file path=xl/comments2.xml><?xml version="1.0" encoding="utf-8"?>
<comments xmlns="http://schemas.openxmlformats.org/spreadsheetml/2006/main">
  <authors>
    <author>Marius Keller</author>
    <author>Livia Bizikova</author>
    <author>Alicia Natalia Zamudio-Trigo</author>
  </authors>
  <commentList>
    <comment ref="A4" authorId="0">
      <text>
        <r>
          <rPr>
            <sz val="10"/>
            <color indexed="81"/>
            <rFont val="Tahoma"/>
            <family val="2"/>
          </rPr>
          <t>List most important hazards of relevance for resilience analysis (e.g. hurricanes, heavy precipitation, high temperatures, sea level rise)</t>
        </r>
      </text>
    </comment>
    <comment ref="C11" authorId="1">
      <text>
        <r>
          <rPr>
            <sz val="10"/>
            <color indexed="81"/>
            <rFont val="Tahoma"/>
            <family val="2"/>
          </rPr>
          <t xml:space="preserve">For example:  impacts on key food types, impacts due to lack of clean water for people and crops, and limited access to sanitation, can have a more severe effects on women and children </t>
        </r>
      </text>
    </comment>
    <comment ref="D11" authorId="2">
      <text>
        <r>
          <rPr>
            <b/>
            <sz val="10"/>
            <color indexed="81"/>
            <rFont val="Tahoma"/>
            <family val="2"/>
          </rPr>
          <t xml:space="preserve">Use whole numbers in your scoring 
Color legend: 
 </t>
        </r>
        <r>
          <rPr>
            <sz val="10"/>
            <color indexed="81"/>
            <rFont val="Tahoma"/>
            <family val="2"/>
          </rPr>
          <t xml:space="preserve">
-2, red, very negative impact   
-1,  orange, negative impact   
0, yellow, no impact   
1, light green, positive impact   
2,  green, very positive impact 
</t>
        </r>
        <r>
          <rPr>
            <sz val="9"/>
            <color indexed="81"/>
            <rFont val="Tahoma"/>
            <family val="2"/>
          </rPr>
          <t xml:space="preserve">
</t>
        </r>
      </text>
    </comment>
    <comment ref="C18" authorId="1">
      <text>
        <r>
          <rPr>
            <sz val="10"/>
            <color indexed="81"/>
            <rFont val="Tahoma"/>
            <family val="2"/>
          </rPr>
          <t xml:space="preserve">For example disruption on work means less earnings; lack of water to grow food can lead to an increase in food prices due to shortages; not enough stored food
</t>
        </r>
      </text>
    </comment>
    <comment ref="D18" authorId="2">
      <text>
        <r>
          <rPr>
            <b/>
            <sz val="10"/>
            <color indexed="81"/>
            <rFont val="Tahoma"/>
            <family val="2"/>
          </rPr>
          <t>Color legend:</t>
        </r>
        <r>
          <rPr>
            <sz val="10"/>
            <color indexed="81"/>
            <rFont val="Tahoma"/>
            <family val="2"/>
          </rPr>
          <t xml:space="preserve"> 
</t>
        </r>
        <r>
          <rPr>
            <b/>
            <sz val="10"/>
            <color indexed="81"/>
            <rFont val="Tahoma"/>
            <family val="2"/>
          </rPr>
          <t xml:space="preserve">Score                 Colour             Description  </t>
        </r>
        <r>
          <rPr>
            <sz val="10"/>
            <color indexed="81"/>
            <rFont val="Tahoma"/>
            <family val="2"/>
          </rPr>
          <t xml:space="preserve"> 
-2                                    red                               very negative   
-1                                     orange                       negative   
0                                      yellow                         no impact   
1                                       light green                positive impact   
2                                       green                         very positive impact 
</t>
        </r>
        <r>
          <rPr>
            <sz val="9"/>
            <color indexed="81"/>
            <rFont val="Tahoma"/>
            <family val="2"/>
          </rPr>
          <t xml:space="preserve">
</t>
        </r>
      </text>
    </comment>
    <comment ref="C25" authorId="1">
      <text>
        <r>
          <rPr>
            <sz val="10"/>
            <color indexed="81"/>
            <rFont val="Tahoma"/>
            <family val="2"/>
          </rPr>
          <t xml:space="preserve">For example, during times of shortages other countries tend to limit their food exports, making food imports too expensive, and/or lower quality </t>
        </r>
      </text>
    </comment>
    <comment ref="D25" authorId="2">
      <text>
        <r>
          <rPr>
            <b/>
            <sz val="10"/>
            <color indexed="81"/>
            <rFont val="Tahoma"/>
            <family val="2"/>
          </rPr>
          <t>Color legend:</t>
        </r>
        <r>
          <rPr>
            <sz val="10"/>
            <color indexed="81"/>
            <rFont val="Tahoma"/>
            <family val="2"/>
          </rPr>
          <t xml:space="preserve"> 
</t>
        </r>
        <r>
          <rPr>
            <b/>
            <sz val="10"/>
            <color indexed="81"/>
            <rFont val="Tahoma"/>
            <family val="2"/>
          </rPr>
          <t xml:space="preserve">Score                 Colour             Description  </t>
        </r>
        <r>
          <rPr>
            <sz val="10"/>
            <color indexed="81"/>
            <rFont val="Tahoma"/>
            <family val="2"/>
          </rPr>
          <t xml:space="preserve"> 
-2                                    red                               very negative   
-1                                     orange                       negative   
0                                      yellow                         no impact   
1                                       light green                positive impact   
2                                       green                         very positive impact 
</t>
        </r>
        <r>
          <rPr>
            <sz val="9"/>
            <color indexed="81"/>
            <rFont val="Tahoma"/>
            <family val="2"/>
          </rPr>
          <t xml:space="preserve">
</t>
        </r>
      </text>
    </comment>
    <comment ref="C33" authorId="1">
      <text>
        <r>
          <rPr>
            <sz val="10"/>
            <color indexed="81"/>
            <rFont val="Tahoma"/>
            <family val="2"/>
          </rPr>
          <t>Limited food availability in the markets, storage facilities can get destroyed, destruction on food processing and thus foo degrade faster</t>
        </r>
      </text>
    </comment>
    <comment ref="D33" authorId="2">
      <text>
        <r>
          <rPr>
            <b/>
            <sz val="10"/>
            <color indexed="81"/>
            <rFont val="Tahoma"/>
            <family val="2"/>
          </rPr>
          <t>Color legend:</t>
        </r>
        <r>
          <rPr>
            <sz val="10"/>
            <color indexed="81"/>
            <rFont val="Tahoma"/>
            <family val="2"/>
          </rPr>
          <t xml:space="preserve"> 
</t>
        </r>
        <r>
          <rPr>
            <b/>
            <sz val="10"/>
            <color indexed="81"/>
            <rFont val="Tahoma"/>
            <family val="2"/>
          </rPr>
          <t xml:space="preserve">Score                 Colour             Description  </t>
        </r>
        <r>
          <rPr>
            <sz val="10"/>
            <color indexed="81"/>
            <rFont val="Tahoma"/>
            <family val="2"/>
          </rPr>
          <t xml:space="preserve"> 
-2                                    red                               very negative   
-1                                     orange                       negative   
0                                      yellow                         no impact   
1                                       light green                positive impact   
2                                       green                         very positive impact 
</t>
        </r>
        <r>
          <rPr>
            <sz val="9"/>
            <color indexed="81"/>
            <rFont val="Tahoma"/>
            <family val="2"/>
          </rPr>
          <t xml:space="preserve">
</t>
        </r>
      </text>
    </comment>
    <comment ref="C39" authorId="1">
      <text>
        <r>
          <rPr>
            <sz val="10"/>
            <color indexed="81"/>
            <rFont val="Tahoma"/>
            <family val="2"/>
          </rPr>
          <t xml:space="preserve">For example, when a limited imports availability exists for key staple foods, this can lead to an increase in prices </t>
        </r>
      </text>
    </comment>
    <comment ref="C44" authorId="1">
      <text>
        <r>
          <rPr>
            <sz val="10"/>
            <color indexed="81"/>
            <rFont val="Tahoma"/>
            <family val="2"/>
          </rPr>
          <t>For example, lack of water for irrigation, destroyed roads, non-functioning banking system to deliver remittances and loans, lack of clean water</t>
        </r>
      </text>
    </comment>
    <comment ref="C52" authorId="1">
      <text>
        <r>
          <rPr>
            <sz val="10"/>
            <color indexed="81"/>
            <rFont val="Tahoma"/>
            <family val="2"/>
          </rPr>
          <t xml:space="preserve">For example, lack of information about climatic hazards to prepare accordingly, limited food safety in times of need, limited disaster reduction plans </t>
        </r>
        <r>
          <rPr>
            <sz val="9"/>
            <color indexed="81"/>
            <rFont val="Tahoma"/>
            <family val="2"/>
          </rPr>
          <t xml:space="preserve">
</t>
        </r>
      </text>
    </comment>
  </commentList>
</comments>
</file>

<file path=xl/comments3.xml><?xml version="1.0" encoding="utf-8"?>
<comments xmlns="http://schemas.openxmlformats.org/spreadsheetml/2006/main">
  <authors>
    <author>Alicia Natalia Zamudio-Trigo</author>
  </authors>
  <commentList>
    <comment ref="D8" authorId="0">
      <text>
        <r>
          <rPr>
            <b/>
            <sz val="10"/>
            <color indexed="81"/>
            <rFont val="Tahoma"/>
            <family val="2"/>
          </rPr>
          <t xml:space="preserve">Color legend: 
Score                 Colour             Description   
</t>
        </r>
        <r>
          <rPr>
            <sz val="10"/>
            <color indexed="81"/>
            <rFont val="Tahoma"/>
            <family val="2"/>
          </rPr>
          <t xml:space="preserve">-2                                    red                               very negative   
-1                                     orange                       negative   
0                                      yellow                         no impact   
1                                       light green                positive 
2                                       green                         very positive  </t>
        </r>
      </text>
    </comment>
  </commentList>
</comments>
</file>

<file path=xl/comments4.xml><?xml version="1.0" encoding="utf-8"?>
<comments xmlns="http://schemas.openxmlformats.org/spreadsheetml/2006/main">
  <authors>
    <author xml:space="preserve">Daniella Echeverria </author>
  </authors>
  <commentList>
    <comment ref="D9" authorId="0">
      <text>
        <r>
          <rPr>
            <sz val="10"/>
            <color indexed="81"/>
            <rFont val="Tahoma"/>
            <family val="2"/>
          </rPr>
          <t xml:space="preserve">Feasibility is automatically generated based on data availability and relevance for food security.  
For the indicators that scored a 1 for data availability, these are not taken into consideration in the calculation; if there is no data collected/availbale then there is no information to help with the monitoring function 
</t>
        </r>
      </text>
    </comment>
    <comment ref="B11" authorId="0">
      <text>
        <r>
          <rPr>
            <sz val="10"/>
            <color indexed="81"/>
            <rFont val="Tahoma"/>
            <family val="2"/>
          </rPr>
          <t xml:space="preserve">Color legend:
1 = red
2 = yellow 
3= green </t>
        </r>
        <r>
          <rPr>
            <sz val="9"/>
            <color indexed="81"/>
            <rFont val="Tahoma"/>
            <family val="2"/>
          </rPr>
          <t xml:space="preserve">
</t>
        </r>
      </text>
    </comment>
    <comment ref="C11" authorId="0">
      <text>
        <r>
          <rPr>
            <sz val="10"/>
            <color indexed="81"/>
            <rFont val="Tahoma"/>
            <family val="2"/>
          </rPr>
          <t xml:space="preserve">Color legend:
1 = red
2 = yellow 
3= green </t>
        </r>
        <r>
          <rPr>
            <sz val="9"/>
            <color indexed="81"/>
            <rFont val="Tahoma"/>
            <family val="2"/>
          </rPr>
          <t xml:space="preserve">
</t>
        </r>
      </text>
    </comment>
    <comment ref="D11"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29" authorId="0">
      <text>
        <r>
          <rPr>
            <sz val="10"/>
            <color indexed="81"/>
            <rFont val="Tahoma"/>
            <family val="2"/>
          </rPr>
          <t xml:space="preserve">Color legend:
1 = red
2 = yellow 
3= green </t>
        </r>
        <r>
          <rPr>
            <sz val="9"/>
            <color indexed="81"/>
            <rFont val="Tahoma"/>
            <family val="2"/>
          </rPr>
          <t xml:space="preserve">
</t>
        </r>
      </text>
    </comment>
    <comment ref="C29" authorId="0">
      <text>
        <r>
          <rPr>
            <sz val="10"/>
            <color indexed="81"/>
            <rFont val="Tahoma"/>
            <family val="2"/>
          </rPr>
          <t xml:space="preserve">Color legend:
1 = red
2 = yellow 
3= green </t>
        </r>
        <r>
          <rPr>
            <sz val="9"/>
            <color indexed="81"/>
            <rFont val="Tahoma"/>
            <family val="2"/>
          </rPr>
          <t xml:space="preserve">
</t>
        </r>
      </text>
    </comment>
    <comment ref="D29"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47" authorId="0">
      <text>
        <r>
          <rPr>
            <sz val="10"/>
            <color indexed="81"/>
            <rFont val="Tahoma"/>
            <family val="2"/>
          </rPr>
          <t xml:space="preserve">Color legend:
1 = red
2 = yellow 
3= green </t>
        </r>
        <r>
          <rPr>
            <sz val="9"/>
            <color indexed="81"/>
            <rFont val="Tahoma"/>
            <family val="2"/>
          </rPr>
          <t xml:space="preserve">
</t>
        </r>
      </text>
    </comment>
    <comment ref="C47" authorId="0">
      <text>
        <r>
          <rPr>
            <sz val="10"/>
            <color indexed="81"/>
            <rFont val="Tahoma"/>
            <family val="2"/>
          </rPr>
          <t xml:space="preserve">Color legend:
1 = red
2 = yellow 
3= green </t>
        </r>
        <r>
          <rPr>
            <sz val="9"/>
            <color indexed="81"/>
            <rFont val="Tahoma"/>
            <family val="2"/>
          </rPr>
          <t xml:space="preserve">
</t>
        </r>
      </text>
    </comment>
    <comment ref="D47"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69" authorId="0">
      <text>
        <r>
          <rPr>
            <sz val="10"/>
            <color indexed="81"/>
            <rFont val="Tahoma"/>
            <family val="2"/>
          </rPr>
          <t xml:space="preserve">Color legend:
1 = red
2 = yellow 
3= green </t>
        </r>
        <r>
          <rPr>
            <sz val="9"/>
            <color indexed="81"/>
            <rFont val="Tahoma"/>
            <family val="2"/>
          </rPr>
          <t xml:space="preserve">
</t>
        </r>
      </text>
    </comment>
    <comment ref="C69" authorId="0">
      <text>
        <r>
          <rPr>
            <sz val="10"/>
            <color indexed="81"/>
            <rFont val="Tahoma"/>
            <family val="2"/>
          </rPr>
          <t xml:space="preserve">Color legend:
1 = red
2 = yellow 
3= green </t>
        </r>
        <r>
          <rPr>
            <sz val="9"/>
            <color indexed="81"/>
            <rFont val="Tahoma"/>
            <family val="2"/>
          </rPr>
          <t xml:space="preserve">
</t>
        </r>
      </text>
    </comment>
    <comment ref="D69"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83" authorId="0">
      <text>
        <r>
          <rPr>
            <sz val="10"/>
            <color indexed="81"/>
            <rFont val="Tahoma"/>
            <family val="2"/>
          </rPr>
          <t xml:space="preserve">Color legend:
1 = red
2 = yellow 
3= green </t>
        </r>
        <r>
          <rPr>
            <sz val="9"/>
            <color indexed="81"/>
            <rFont val="Tahoma"/>
            <family val="2"/>
          </rPr>
          <t xml:space="preserve">
</t>
        </r>
      </text>
    </comment>
    <comment ref="C83" authorId="0">
      <text>
        <r>
          <rPr>
            <sz val="10"/>
            <color indexed="81"/>
            <rFont val="Tahoma"/>
            <family val="2"/>
          </rPr>
          <t xml:space="preserve">Color legend:
1 = red
2 = yellow 
3= green </t>
        </r>
        <r>
          <rPr>
            <sz val="9"/>
            <color indexed="81"/>
            <rFont val="Tahoma"/>
            <family val="2"/>
          </rPr>
          <t xml:space="preserve">
</t>
        </r>
      </text>
    </comment>
    <comment ref="D83"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93" authorId="0">
      <text>
        <r>
          <rPr>
            <sz val="10"/>
            <color indexed="81"/>
            <rFont val="Tahoma"/>
            <family val="2"/>
          </rPr>
          <t xml:space="preserve">Color legend:
1 = red
2 = yellow 
3= green </t>
        </r>
        <r>
          <rPr>
            <sz val="9"/>
            <color indexed="81"/>
            <rFont val="Tahoma"/>
            <family val="2"/>
          </rPr>
          <t xml:space="preserve">
</t>
        </r>
      </text>
    </comment>
    <comment ref="C93" authorId="0">
      <text>
        <r>
          <rPr>
            <sz val="10"/>
            <color indexed="81"/>
            <rFont val="Tahoma"/>
            <family val="2"/>
          </rPr>
          <t xml:space="preserve">Color legend:
1 = red
2 = yellow 
3= green </t>
        </r>
        <r>
          <rPr>
            <sz val="9"/>
            <color indexed="81"/>
            <rFont val="Tahoma"/>
            <family val="2"/>
          </rPr>
          <t xml:space="preserve">
</t>
        </r>
      </text>
    </comment>
    <comment ref="D93"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 ref="B115" authorId="0">
      <text>
        <r>
          <rPr>
            <sz val="10"/>
            <color indexed="81"/>
            <rFont val="Tahoma"/>
            <family val="2"/>
          </rPr>
          <t xml:space="preserve">Color legend:
1 = red
2 = yellow 
3= green </t>
        </r>
        <r>
          <rPr>
            <sz val="9"/>
            <color indexed="81"/>
            <rFont val="Tahoma"/>
            <family val="2"/>
          </rPr>
          <t xml:space="preserve">
</t>
        </r>
      </text>
    </comment>
    <comment ref="C115" authorId="0">
      <text>
        <r>
          <rPr>
            <sz val="10"/>
            <color indexed="81"/>
            <rFont val="Tahoma"/>
            <family val="2"/>
          </rPr>
          <t xml:space="preserve">Color legend:
1 = red
2 = yellow 
3= green </t>
        </r>
        <r>
          <rPr>
            <sz val="9"/>
            <color indexed="81"/>
            <rFont val="Tahoma"/>
            <family val="2"/>
          </rPr>
          <t xml:space="preserve">
</t>
        </r>
      </text>
    </comment>
    <comment ref="D115" authorId="0">
      <text>
        <r>
          <rPr>
            <sz val="10"/>
            <color indexed="81"/>
            <rFont val="Tahoma"/>
            <family val="2"/>
          </rPr>
          <t xml:space="preserve">Numbers in column B and C are needed in order to appropriately do the calculation
The shaded areas of the pie icons represent the feasibility of indicator use. 
</t>
        </r>
      </text>
    </comment>
  </commentList>
</comments>
</file>

<file path=xl/comments5.xml><?xml version="1.0" encoding="utf-8"?>
<comments xmlns="http://schemas.openxmlformats.org/spreadsheetml/2006/main">
  <authors>
    <author>Alicia Natalia Zamudio-Trigo</author>
    <author xml:space="preserve">Daniella Echeverria </author>
  </authors>
  <commentList>
    <comment ref="A5" authorId="0">
      <text>
        <r>
          <rPr>
            <sz val="10"/>
            <color indexed="81"/>
            <rFont val="Tahoma"/>
            <family val="2"/>
          </rPr>
          <t xml:space="preserve">Provide the official  name of the policy or program that will be analyzed.  When analyzing a program, under the description, please indicate if the program is a local program that is being implemented from a national/regional policy (specify the name of the policy). 
if there are less than 7 policies/programs, delete text in any unused cells. </t>
        </r>
      </text>
    </comment>
    <comment ref="B5" authorId="1">
      <text>
        <r>
          <rPr>
            <sz val="10"/>
            <color indexed="81"/>
            <rFont val="Tahoma"/>
            <family val="2"/>
          </rPr>
          <t>Provide a brief description of the policy  
or program.</t>
        </r>
      </text>
    </comment>
    <comment ref="C5" authorId="1">
      <text>
        <r>
          <rPr>
            <sz val="10"/>
            <color indexed="81"/>
            <rFont val="Tahoma"/>
            <family val="2"/>
          </rPr>
          <t xml:space="preserve">References include: 
1. Online link to policy/program 
2. Names of experts that were consulted on the policy/program (including name, job title, and email address)
3. Reference to supporting documents. </t>
        </r>
      </text>
    </comment>
  </commentList>
</comments>
</file>

<file path=xl/comments6.xml><?xml version="1.0" encoding="utf-8"?>
<comments xmlns="http://schemas.openxmlformats.org/spreadsheetml/2006/main">
  <authors>
    <author xml:space="preserve">Daniella Echeverria </author>
    <author>Alicia Natalia Zamudio-Trigo</author>
  </authors>
  <commentList>
    <comment ref="A7" authorId="0">
      <text>
        <r>
          <rPr>
            <sz val="10"/>
            <color indexed="81"/>
            <rFont val="Tahoma"/>
            <family val="2"/>
          </rPr>
          <t>In this column list, all the resilience actions identified in step A3 are displayed.</t>
        </r>
      </text>
    </comment>
    <comment ref="D7" authorId="1">
      <text>
        <r>
          <rPr>
            <sz val="10"/>
            <color indexed="81"/>
            <rFont val="Tahoma"/>
            <family val="2"/>
          </rPr>
          <t>2 = green color
1 = yellow color
0 = red color
-1 = red color
NA = not applicable</t>
        </r>
        <r>
          <rPr>
            <sz val="9"/>
            <color indexed="81"/>
            <rFont val="Tahoma"/>
            <family val="2"/>
          </rPr>
          <t xml:space="preserve">
</t>
        </r>
      </text>
    </comment>
    <comment ref="D9" authorId="0">
      <text>
        <r>
          <rPr>
            <sz val="10"/>
            <color indexed="81"/>
            <rFont val="Tahoma"/>
            <family val="2"/>
          </rPr>
          <t xml:space="preserve">For all applicable policies or programs, indicate how they support the corresponding resilience action.  
Here, it is preferable to provide shortened text from the policy or program documentation itself, along with a brief explanation how it (in)directly supports the action (scores 2 and 1).
If the policy or program is relevant to the action, but provides no support to it, write 0 and state that currently the policy does not address the action (e.g current budget does not support specific type of action). If the policy is not applicable to the action, indicate this with an N/A and no explanation is needed (e.g. crop insurance policy is not applicable to the action to build more roads to access markets)
The key is to explain your scoring rationale, allowing other reviewers/readers understand how it supports the action and why the corresponding score.
</t>
        </r>
      </text>
    </comment>
    <comment ref="Y9" authorId="1">
      <text>
        <r>
          <rPr>
            <sz val="10"/>
            <color indexed="81"/>
            <rFont val="Tahoma"/>
            <family val="2"/>
          </rPr>
          <t>It automatically calculates the number of policies directly (i.e. score of 2) supporting each resilience actions</t>
        </r>
      </text>
    </comment>
  </commentList>
</comments>
</file>

<file path=xl/comments7.xml><?xml version="1.0" encoding="utf-8"?>
<comments xmlns="http://schemas.openxmlformats.org/spreadsheetml/2006/main">
  <authors>
    <author>Alicia Natalia Zamudio-Trigo</author>
    <author>Livia Bizikova</author>
    <author xml:space="preserve">Daniella Echeverria </author>
  </authors>
  <commentList>
    <comment ref="B8" authorId="0">
      <text>
        <r>
          <rPr>
            <sz val="10"/>
            <color indexed="81"/>
            <rFont val="Tahoma"/>
            <family val="2"/>
          </rPr>
          <t xml:space="preserve">Color legend:
0 = red
1 = yellow
2 = green 
</t>
        </r>
        <r>
          <rPr>
            <sz val="9"/>
            <color indexed="81"/>
            <rFont val="Tahoma"/>
            <family val="2"/>
          </rPr>
          <t xml:space="preserve">
</t>
        </r>
      </text>
    </comment>
    <comment ref="B9" authorId="1">
      <text>
        <r>
          <rPr>
            <sz val="10"/>
            <color indexed="81"/>
            <rFont val="Tahoma"/>
            <family val="2"/>
          </rPr>
          <t xml:space="preserve">For example, giving direct access to credit or helping stakeholders to obtain information where to apply for loans, grants or insurance, (monetary) incentives to change farming practices,  technology funds,  etc. 
</t>
        </r>
        <r>
          <rPr>
            <sz val="9"/>
            <color indexed="81"/>
            <rFont val="Tahoma"/>
            <family val="2"/>
          </rPr>
          <t xml:space="preserve">
</t>
        </r>
      </text>
    </comment>
    <comment ref="D9" authorId="1">
      <text>
        <r>
          <rPr>
            <sz val="10"/>
            <color indexed="81"/>
            <rFont val="Tahoma"/>
            <family val="2"/>
          </rPr>
          <t xml:space="preserve">For example, access to  irrigation system, soil and pest management technology
</t>
        </r>
      </text>
    </comment>
    <comment ref="F9" authorId="2">
      <text>
        <r>
          <rPr>
            <sz val="10"/>
            <color indexed="8"/>
            <rFont val="Tahoma"/>
            <family val="2"/>
          </rPr>
          <t>For example, access to extension services, training and information that is relevant to actor's activities</t>
        </r>
      </text>
    </comment>
    <comment ref="H9" authorId="1">
      <text>
        <r>
          <rPr>
            <sz val="10"/>
            <color indexed="81"/>
            <rFont val="Tahoma"/>
            <family val="2"/>
          </rPr>
          <t xml:space="preserve">For example, access to irrigation systems, storage and processing facilities, road to reach markets, GIS services, mapping, etc. 
</t>
        </r>
      </text>
    </comment>
    <comment ref="J9" authorId="2">
      <text>
        <r>
          <rPr>
            <sz val="10"/>
            <color indexed="81"/>
            <rFont val="Tahoma"/>
            <family val="2"/>
          </rPr>
          <t>This includes  providing information to complementary networks and institutions</t>
        </r>
      </text>
    </comment>
    <comment ref="L9" authorId="1">
      <text>
        <r>
          <rPr>
            <sz val="10"/>
            <color indexed="81"/>
            <rFont val="Tahoma"/>
            <family val="2"/>
          </rPr>
          <t>Examples include hosting physical or virtual forums for actors to share best practices, allow public presentations to internal governmental committees, hold periodic workshops on capacity building or provide the physical space for actors to meet periodically. By exchanging ideas and experiences, actors are able to learn from past experiences, and these are internalized and incorporated in planning, and innovation is incentivized</t>
        </r>
        <r>
          <rPr>
            <sz val="9"/>
            <color indexed="81"/>
            <rFont val="Tahoma"/>
            <family val="2"/>
          </rPr>
          <t xml:space="preserve">
</t>
        </r>
        <r>
          <rPr>
            <b/>
            <sz val="9"/>
            <color indexed="81"/>
            <rFont val="Tahoma"/>
            <family val="2"/>
          </rPr>
          <t xml:space="preserve">
</t>
        </r>
      </text>
    </comment>
    <comment ref="N9" authorId="1">
      <text>
        <r>
          <rPr>
            <sz val="10"/>
            <color indexed="81"/>
            <rFont val="Tahoma"/>
            <family val="2"/>
          </rPr>
          <t>Relates to actors responsiveness, i.e. can actors respond rapidly to signals including disaster warnings?</t>
        </r>
        <r>
          <rPr>
            <b/>
            <sz val="9"/>
            <color indexed="81"/>
            <rFont val="Tahoma"/>
            <family val="2"/>
          </rPr>
          <t xml:space="preserve">
</t>
        </r>
      </text>
    </comment>
    <comment ref="P9" authorId="1">
      <text>
        <r>
          <rPr>
            <sz val="10"/>
            <color indexed="81"/>
            <rFont val="Tahoma"/>
            <family val="2"/>
          </rPr>
          <t>For example, support for local preparedness plans, mechanisms and equipment (emergency gear, communication tools, etc.)</t>
        </r>
      </text>
    </comment>
  </commentList>
</comments>
</file>

<file path=xl/comments8.xml><?xml version="1.0" encoding="utf-8"?>
<comments xmlns="http://schemas.openxmlformats.org/spreadsheetml/2006/main">
  <authors>
    <author>Alicia Natalia Zamudio-Trigo</author>
    <author>Marius Keller</author>
    <author>Livia Bizikova</author>
    <author xml:space="preserve">Daniella Echeverria </author>
  </authors>
  <commentList>
    <comment ref="B5" authorId="0">
      <text>
        <r>
          <rPr>
            <sz val="10"/>
            <color indexed="81"/>
            <rFont val="Tahoma"/>
            <family val="2"/>
          </rPr>
          <t>Color legend:
0 = red
1 = yellow 
2 = green</t>
        </r>
      </text>
    </comment>
    <comment ref="A20" authorId="1">
      <text>
        <r>
          <rPr>
            <sz val="9"/>
            <color indexed="81"/>
            <rFont val="Tahoma"/>
            <family val="2"/>
          </rPr>
          <t>Scores: 
2: Yes
1: Partially
0: No</t>
        </r>
      </text>
    </comment>
    <comment ref="B21" authorId="2">
      <text>
        <r>
          <rPr>
            <sz val="10"/>
            <color indexed="81"/>
            <rFont val="Tahoma"/>
            <family val="2"/>
          </rPr>
          <t>For example,  emergency response plans, disaster management organizations and budget allocations
Color legend:
0 = red  (no support)
1 = yellow (indirect support)
2 = green (direct support)</t>
        </r>
      </text>
    </comment>
    <comment ref="D21" authorId="2">
      <text>
        <r>
          <rPr>
            <sz val="10"/>
            <color indexed="81"/>
            <rFont val="Tahoma"/>
            <family val="2"/>
          </rPr>
          <t>Do all key stakeholders have equal access to the benefits of the policy or program, in particular the marginalized and vulnerable populations?
Color legend:
0 = red  (no support)
1 = yellow (indirect support)
2 = green (direct support)</t>
        </r>
      </text>
    </comment>
    <comment ref="S21" authorId="0">
      <text>
        <r>
          <rPr>
            <sz val="10"/>
            <color indexed="81"/>
            <rFont val="Tahoma"/>
            <family val="2"/>
          </rPr>
          <t>Color legend:
0 = red 
0&lt;x&lt;1 = orange
1=yellow
1&lt;x&lt;2 = green</t>
        </r>
      </text>
    </comment>
    <comment ref="A30" authorId="1">
      <text>
        <r>
          <rPr>
            <sz val="9"/>
            <color indexed="81"/>
            <rFont val="Tahoma"/>
            <family val="2"/>
          </rPr>
          <t xml:space="preserve">Scores: 
2: Yes
1: Partially
0: No
</t>
        </r>
      </text>
    </comment>
    <comment ref="B31" authorId="2">
      <text>
        <r>
          <rPr>
            <sz val="10"/>
            <color indexed="81"/>
            <rFont val="Tahoma"/>
            <family val="2"/>
          </rPr>
          <t>For example,  emergency response plans, disaster management organizations and budget allocations
Color legend:
0 = red  (no support)
1 = yellow (indirect support)
2 = green (direct support)</t>
        </r>
      </text>
    </comment>
    <comment ref="D31" authorId="2">
      <text>
        <r>
          <rPr>
            <sz val="10"/>
            <color indexed="81"/>
            <rFont val="Tahoma"/>
            <family val="2"/>
          </rPr>
          <t>Do all key stakeholders have equal access to the benefits of the policy or program, in particular the marginalized and vulnerable populations?
Color legend:
0 = red  (no support)
1 = yellow (indirect support)
2 = green (direct support)</t>
        </r>
      </text>
    </comment>
    <comment ref="S31" authorId="0">
      <text>
        <r>
          <rPr>
            <sz val="10"/>
            <color indexed="81"/>
            <rFont val="Tahoma"/>
            <family val="2"/>
          </rPr>
          <t>Color legend:
0 = red 
0&lt;x&lt;1 = orange
1=yellow
1&lt;x&lt;2 = green</t>
        </r>
      </text>
    </comment>
    <comment ref="A40" authorId="1">
      <text>
        <r>
          <rPr>
            <sz val="9"/>
            <color indexed="81"/>
            <rFont val="Tahoma"/>
            <family val="2"/>
          </rPr>
          <t xml:space="preserve">Scores: 
2: Yes
1: Partially
0: No
</t>
        </r>
      </text>
    </comment>
    <comment ref="B41" authorId="2">
      <text>
        <r>
          <rPr>
            <sz val="10"/>
            <color indexed="81"/>
            <rFont val="Tahoma"/>
            <family val="2"/>
          </rPr>
          <t>For example,  emergency response plans, disaster management organizations and budget allocations
Color legend:
0 = red  (no support)
1 = yellow (indirect support)
2 = green (direct support)</t>
        </r>
      </text>
    </comment>
    <comment ref="D41" authorId="2">
      <text>
        <r>
          <rPr>
            <sz val="10"/>
            <color indexed="81"/>
            <rFont val="Tahoma"/>
            <family val="2"/>
          </rPr>
          <t>Do all key stakeholders have equal access to the benefits of the policy or program, in particular the marginalized and vulnerable populations?
Color legend:
0 = red  (no support)
1 = yellow (indirect support)
2 = green (direct support)</t>
        </r>
      </text>
    </comment>
    <comment ref="S41" authorId="0">
      <text>
        <r>
          <rPr>
            <sz val="10"/>
            <color indexed="81"/>
            <rFont val="Tahoma"/>
            <family val="2"/>
          </rPr>
          <t>Color legend:
0 = red 
0&lt;x&lt;1 = orange
1=yellow
1&lt;x&lt;2 = green</t>
        </r>
      </text>
    </comment>
    <comment ref="B51" authorId="3">
      <text>
        <r>
          <rPr>
            <sz val="10"/>
            <color indexed="81"/>
            <rFont val="Tahoma"/>
            <family val="2"/>
          </rPr>
          <t xml:space="preserve">For example, is there a public record on decisions made, including minutes from meetings and annual reports; and do stakeholders have ways to provide input to decisions, including sending comments or concerns to ministry, periodical annual forums reporting on progress made and provision of space for pubic presentations or deliberation from diverse stakeholders to responsible ministry
</t>
        </r>
        <r>
          <rPr>
            <b/>
            <sz val="9"/>
            <color indexed="81"/>
            <rFont val="Tahoma"/>
            <family val="2"/>
          </rPr>
          <t xml:space="preserve"> 
</t>
        </r>
        <r>
          <rPr>
            <sz val="10"/>
            <color indexed="81"/>
            <rFont val="Tahoma"/>
            <family val="2"/>
          </rPr>
          <t>Color legend:
0 = red
1 = yellow 
2 = green</t>
        </r>
      </text>
    </comment>
    <comment ref="B61" authorId="3">
      <text>
        <r>
          <rPr>
            <sz val="10"/>
            <color indexed="81"/>
            <rFont val="Tahoma"/>
            <family val="2"/>
          </rPr>
          <t xml:space="preserve">For example, is there an exchange of ideas (e.g. workshop, forum) from different stakeholders during the  design  of the policy/program, fomenting a comprehensive understanding of the common values, shared commitment and emerging issues of all individuals most affected by the policy/program, in particular the marginalised and vulnerable populations? I.e. are different voices heard and understood throughout the design and implementation of policy/program. 
Color legend:
0 = red
1 = yellow 
2 = green
</t>
        </r>
      </text>
    </comment>
    <comment ref="B71" authorId="3">
      <text>
        <r>
          <rPr>
            <sz val="10"/>
            <color indexed="81"/>
            <rFont val="Tahoma"/>
            <family val="2"/>
          </rPr>
          <t xml:space="preserve">For example, is there an exchange of ideas (e.g. workshop, forum) from different stakeholders during the   implementation  of the policy/program, fomenting a comprehensive understanding of the common values, shared commitment and emerging issues of all individuals most affected by the policy/program, in particular the marginalised and vulnerable populations? I.e. are different voices heard and understood throughout the design and implementation of policy/program. 
Color legend:
0 = red
1 = yellow 
2 = green
</t>
        </r>
      </text>
    </comment>
    <comment ref="B81" authorId="3">
      <text>
        <r>
          <rPr>
            <sz val="10"/>
            <color indexed="81"/>
            <rFont val="Tahoma"/>
            <family val="2"/>
          </rPr>
          <t>Examples of this with respect to water supply systems is when the experience of prior droughts, floods or extreme storm events is incorporated in planning and implementation activities, or when water supply projections and scenarios are routinely included in planning, and systems are in place to ensure required information is collected, analyzed, and made available.
Color legend:
0 = red
1 = yellow 
2 = green</t>
        </r>
      </text>
    </comment>
    <comment ref="B91" authorId="3">
      <text>
        <r>
          <rPr>
            <sz val="10"/>
            <color indexed="81"/>
            <rFont val="Tahoma"/>
            <family val="2"/>
          </rPr>
          <t>Examples include: Support to community organizations; creating forums that enable social networking (physical or virtual) that facilitate the sharing of good practices. If individuals lack a place to meet, facilitating building space (warehouse, library, etc) for stakeholders to hold their meetings, facilitating funds for collaboration and participation, etc. 
Color legend:
0 = red
1 = yellow 
2 = green</t>
        </r>
      </text>
    </comment>
    <comment ref="B101" authorId="3">
      <text>
        <r>
          <rPr>
            <sz val="10"/>
            <color indexed="81"/>
            <rFont val="Tahoma"/>
            <family val="2"/>
          </rPr>
          <t>For example,  regional  or local offices have  power and authority to make important and relevant decisions on the delivery of the policy/program.  
Color legend:
0 = red
1 = yellow 
2 = green</t>
        </r>
      </text>
    </comment>
    <comment ref="B111" authorId="3">
      <text>
        <r>
          <rPr>
            <sz val="10"/>
            <color indexed="81"/>
            <rFont val="Tahoma"/>
            <family val="2"/>
          </rPr>
          <t>Examples for scoring:
Score of 2 -. The  policy/program was specifically designed with the poor and marginal groups in mind (e.g. capacity building to small farmers,  micro-loans, etc); 
Score of 1-The policy/program was designed  to have a univesal outreach (e.g. anyone can benefit from it); 
or 
Score of 0 - Barriers exist ( requirement to have land titles, financial assets) that prevent marginal groups to have access to the policy/program. 
Color legend:
0 = red
1 = yellow 
2 = green</t>
        </r>
      </text>
    </comment>
  </commentList>
</comments>
</file>

<file path=xl/comments9.xml><?xml version="1.0" encoding="utf-8"?>
<comments xmlns="http://schemas.openxmlformats.org/spreadsheetml/2006/main">
  <authors>
    <author>Alicia Natalia Zamudio-Trigo</author>
  </authors>
  <commentList>
    <comment ref="D4" authorId="0">
      <text>
        <r>
          <rPr>
            <sz val="10"/>
            <color indexed="81"/>
            <rFont val="Tahoma"/>
            <family val="2"/>
          </rPr>
          <t>Flags total score for all policies/programs</t>
        </r>
      </text>
    </comment>
    <comment ref="E4" authorId="0">
      <text>
        <r>
          <rPr>
            <sz val="10"/>
            <color indexed="81"/>
            <rFont val="Tahoma"/>
            <family val="2"/>
          </rPr>
          <t>Enter general comments that explain overall scores</t>
        </r>
      </text>
    </comment>
    <comment ref="F4" authorId="0">
      <text>
        <r>
          <rPr>
            <sz val="10"/>
            <color indexed="81"/>
            <rFont val="Tahoma"/>
            <family val="2"/>
          </rPr>
          <t>Score for policy/program A</t>
        </r>
      </text>
    </comment>
    <comment ref="G4" authorId="0">
      <text>
        <r>
          <rPr>
            <sz val="10"/>
            <color indexed="81"/>
            <rFont val="Tahoma"/>
            <family val="2"/>
          </rPr>
          <t>Enter policy recommendations to increase resilience, address weaknesses that this tool helped to identify</t>
        </r>
      </text>
    </comment>
    <comment ref="H4" authorId="0">
      <text>
        <r>
          <rPr>
            <sz val="10"/>
            <color indexed="81"/>
            <rFont val="Tahoma"/>
            <family val="2"/>
          </rPr>
          <t>Score for policy/program B</t>
        </r>
      </text>
    </comment>
    <comment ref="I4" authorId="0">
      <text>
        <r>
          <rPr>
            <sz val="10"/>
            <color indexed="81"/>
            <rFont val="Tahoma"/>
            <family val="2"/>
          </rPr>
          <t>Enter policy recommendations to increase resilience, address weaknesses that this tool helped to identify</t>
        </r>
      </text>
    </comment>
    <comment ref="J4" authorId="0">
      <text>
        <r>
          <rPr>
            <sz val="10"/>
            <color indexed="81"/>
            <rFont val="Tahoma"/>
            <family val="2"/>
          </rPr>
          <t>Score for policy/program C</t>
        </r>
      </text>
    </comment>
    <comment ref="K4" authorId="0">
      <text>
        <r>
          <rPr>
            <sz val="10"/>
            <color indexed="81"/>
            <rFont val="Tahoma"/>
            <family val="2"/>
          </rPr>
          <t>Enter policy recommendations to increase resilience, address weaknesses that this tool helped to identify</t>
        </r>
      </text>
    </comment>
    <comment ref="L4" authorId="0">
      <text>
        <r>
          <rPr>
            <sz val="10"/>
            <color indexed="81"/>
            <rFont val="Tahoma"/>
            <family val="2"/>
          </rPr>
          <t>Score for policy/program D</t>
        </r>
      </text>
    </comment>
    <comment ref="M4" authorId="0">
      <text>
        <r>
          <rPr>
            <sz val="10"/>
            <color indexed="81"/>
            <rFont val="Tahoma"/>
            <family val="2"/>
          </rPr>
          <t>Enter policy recommendations to increase resilience, address weaknesses that this tool helped to identify</t>
        </r>
      </text>
    </comment>
    <comment ref="N4" authorId="0">
      <text>
        <r>
          <rPr>
            <sz val="10"/>
            <color indexed="81"/>
            <rFont val="Tahoma"/>
            <family val="2"/>
          </rPr>
          <t>Score for policy/program E</t>
        </r>
      </text>
    </comment>
    <comment ref="O4" authorId="0">
      <text>
        <r>
          <rPr>
            <sz val="10"/>
            <color indexed="81"/>
            <rFont val="Tahoma"/>
            <family val="2"/>
          </rPr>
          <t>Enter policy recommendations to increase resilience, address weaknesses that this tool helped to identify</t>
        </r>
      </text>
    </comment>
    <comment ref="P4" authorId="0">
      <text>
        <r>
          <rPr>
            <sz val="10"/>
            <color indexed="81"/>
            <rFont val="Tahoma"/>
            <family val="2"/>
          </rPr>
          <t>Score for policy/program F</t>
        </r>
      </text>
    </comment>
    <comment ref="Q4" authorId="0">
      <text>
        <r>
          <rPr>
            <sz val="10"/>
            <color indexed="81"/>
            <rFont val="Tahoma"/>
            <family val="2"/>
          </rPr>
          <t>Enter policy recommendations to increase resilience, address weaknesses that this tool helped to identify</t>
        </r>
      </text>
    </comment>
    <comment ref="R4" authorId="0">
      <text>
        <r>
          <rPr>
            <sz val="10"/>
            <color indexed="81"/>
            <rFont val="Tahoma"/>
            <family val="2"/>
          </rPr>
          <t>Score for policy/program G</t>
        </r>
      </text>
    </comment>
    <comment ref="S4" authorId="0">
      <text>
        <r>
          <rPr>
            <sz val="10"/>
            <color indexed="81"/>
            <rFont val="Tahoma"/>
            <family val="2"/>
          </rPr>
          <t>Enter policy recommendations to increase resilience, address weaknesses that this tool helped to identify</t>
        </r>
      </text>
    </comment>
    <comment ref="B5" authorId="0">
      <text>
        <r>
          <rPr>
            <sz val="10"/>
            <color indexed="81"/>
            <rFont val="Tahoma"/>
            <family val="2"/>
          </rPr>
          <t>These scores comes from information re-taken from tab: B2. Resilience Actions</t>
        </r>
      </text>
    </comment>
    <comment ref="B6" authorId="0">
      <text>
        <r>
          <rPr>
            <sz val="10"/>
            <color indexed="81"/>
            <rFont val="Tahoma"/>
            <family val="2"/>
          </rPr>
          <t>These scores comes from information re-taken from tab: B3. Actors' Capacity</t>
        </r>
      </text>
    </comment>
    <comment ref="B7" authorId="0">
      <text>
        <r>
          <rPr>
            <sz val="10"/>
            <color indexed="81"/>
            <rFont val="Tahoma"/>
            <family val="2"/>
          </rPr>
          <t>These scores comes from information re-taken from tab: B4. System Resilience</t>
        </r>
      </text>
    </comment>
  </commentList>
</comments>
</file>

<file path=xl/sharedStrings.xml><?xml version="1.0" encoding="utf-8"?>
<sst xmlns="http://schemas.openxmlformats.org/spreadsheetml/2006/main" count="406" uniqueCount="237">
  <si>
    <t>Flag</t>
  </si>
  <si>
    <t xml:space="preserve"> </t>
  </si>
  <si>
    <t>Acknowledgements</t>
  </si>
  <si>
    <t>The original ADAPTool was developed by the International Institute for Sustainable Development (IISD), Adaptive Resource Management Ltd and The Energy and Resources Institute (TERI) with financial and in-kind support from the International Development Research Centre, Natural Resources Canada's Prairie Regional Adaptation Collaborative, Manitoba Conservation, Manitoba Agriculture and Rural Initiatives, and the Saskatchewan Watershed Authority. The ADAPTool is based on the 2009 book "Creating Adaptive Policies" (http://www.iisd.org/publications/pub.aspx?id=1180).</t>
  </si>
  <si>
    <t>Title</t>
  </si>
  <si>
    <t>Brief description</t>
  </si>
  <si>
    <t>References</t>
  </si>
  <si>
    <t>Total score</t>
  </si>
  <si>
    <t>Total Direct</t>
  </si>
  <si>
    <t>Policies and Programs</t>
  </si>
  <si>
    <t>Access to Financial Resources</t>
  </si>
  <si>
    <t>Access to Relevant Technology</t>
  </si>
  <si>
    <t>Access to Relevant Infrastructure</t>
  </si>
  <si>
    <t>Access to Institutions and Networks</t>
  </si>
  <si>
    <t xml:space="preserve">Contribution to Adaptive Capacities and Resilience (2 - yes; 1 - partially; 0 - no) </t>
  </si>
  <si>
    <t>Value</t>
  </si>
  <si>
    <t>Does the policy provide mechanisms for the sharing and copying of good practices and lessons learned? (score 2 if direct support; 1 if partial support; 0 if no support)</t>
  </si>
  <si>
    <t>Question Number</t>
  </si>
  <si>
    <t>Summary of Sheet 4.</t>
  </si>
  <si>
    <t>Is the policy itself vulnerable to the stressor?</t>
  </si>
  <si>
    <t xml:space="preserve">Does the policy provide mechanisms for identifying and sharing good practices and lessons? </t>
  </si>
  <si>
    <t>Resilient Policy Questions</t>
  </si>
  <si>
    <t>OVERALL SUMMARY RATING FOR POLICIES</t>
  </si>
  <si>
    <t>Policy / Program Resilience Summary</t>
  </si>
  <si>
    <t>Recommendation</t>
  </si>
  <si>
    <t>Comments</t>
  </si>
  <si>
    <t>Answer</t>
  </si>
  <si>
    <t>Remarks</t>
  </si>
  <si>
    <t>0. Geographic Scope</t>
  </si>
  <si>
    <t>1. Food Utilization and Consumption</t>
  </si>
  <si>
    <t>2a. Access to Food (Internal)</t>
  </si>
  <si>
    <t>2b. Access to Food (External)</t>
  </si>
  <si>
    <t>Where does externally sourced food come from?</t>
  </si>
  <si>
    <t>3a. Food Availability (Internal)</t>
  </si>
  <si>
    <t>Question</t>
  </si>
  <si>
    <t>Resource or Service</t>
  </si>
  <si>
    <t>Description</t>
  </si>
  <si>
    <t>Policy or Organization</t>
  </si>
  <si>
    <t>Main food items consumed in the area</t>
  </si>
  <si>
    <t>General health status and access to health services of the population</t>
  </si>
  <si>
    <t>Percentage of the population has access to water and sanitation</t>
  </si>
  <si>
    <t>Differences between genders and social groups in terms of consumption patterns, health and water services</t>
  </si>
  <si>
    <t>Food System Description</t>
  </si>
  <si>
    <t>Main food access strategies in the population</t>
  </si>
  <si>
    <t>Main income sources of the population</t>
  </si>
  <si>
    <t>Ways  for the population to access food aid in times of need</t>
  </si>
  <si>
    <t>Food storage capacity in the area and its geographical distribution</t>
  </si>
  <si>
    <t>Food processing, packaging and distribution infrastructure</t>
  </si>
  <si>
    <t>Quantities of key food items that are externally available on global/regional markets</t>
  </si>
  <si>
    <t>Price fluctuations of key food items on external markets</t>
  </si>
  <si>
    <t>Climate Vulnerability</t>
  </si>
  <si>
    <t>Rate impact</t>
  </si>
  <si>
    <t>Describe impacts of above stressors</t>
  </si>
  <si>
    <t>Resilience Actions</t>
  </si>
  <si>
    <t>Indicators</t>
  </si>
  <si>
    <t>Potential indicators</t>
  </si>
  <si>
    <t>Data availability</t>
  </si>
  <si>
    <t xml:space="preserve">Relevance for food security </t>
  </si>
  <si>
    <t xml:space="preserve">Process of data gathering </t>
  </si>
  <si>
    <t>Data sources and responsible organization</t>
  </si>
  <si>
    <t>Access to data</t>
  </si>
  <si>
    <t xml:space="preserve">Prioritizing indicators </t>
  </si>
  <si>
    <t>What are the most relevant indication to monitor the resilience of the food system?</t>
  </si>
  <si>
    <t xml:space="preserve">Indicator </t>
  </si>
  <si>
    <t>__________________________________________________________________________________</t>
  </si>
  <si>
    <t>2) What actions are needed to make the food system more resilient?</t>
  </si>
  <si>
    <t xml:space="preserve">6) Does the policy enhance the resilience of specific parts of the system relevant for food security? 
</t>
  </si>
  <si>
    <t>A4. What are the key indicators that best describe the resilience of the food system?</t>
  </si>
  <si>
    <t>Feasibility of indicator use</t>
  </si>
  <si>
    <t>For example national statistical bureau, Ministry of Agriculture, Ministry of Regional Development,  International networks and agencies (such as FEWSnet)</t>
  </si>
  <si>
    <t>B1. What are the key policies that are significantly influencing the prioritized elements of the food system?</t>
  </si>
  <si>
    <t>Is policy implementation managed in a decentralized fashion, so that implementation can respond to local concerns?  (score 2 if highly decentralized; 1 if partially decentralized; 0 if centralized)</t>
  </si>
  <si>
    <t>The main goals of the tool are to:</t>
  </si>
  <si>
    <t>This section of the tool consists of the following questions:</t>
  </si>
  <si>
    <t>3) Are the resilience actions supported by the policies/programs?</t>
  </si>
  <si>
    <t>4) How do policies/programs directly support the adaptive capacity of key food system actors (producers, distributors, service providers)?</t>
  </si>
  <si>
    <t xml:space="preserve">Does policy help restore functionality after a climate related shock or stress?  </t>
  </si>
  <si>
    <t>spinwheel 2, layers 1,2,3)</t>
  </si>
  <si>
    <t xml:space="preserve">2. List of resilience actions 
(identified  in the workshop - </t>
  </si>
  <si>
    <t>Does policy support self-organization among citizens and sharing of good practices?</t>
  </si>
  <si>
    <t xml:space="preserve">8) Does policy design and implementation provide for participation of groups most affected by the policy? </t>
  </si>
  <si>
    <t xml:space="preserve">9) Does the policy provide mechanisms for identifying and sharing good practices and lessons? </t>
  </si>
  <si>
    <t xml:space="preserve">11) Is policy implementation decentralized to the lowest effective level? </t>
  </si>
  <si>
    <t xml:space="preserve">12) Is the policy designed to include and support poor and marginal groups? </t>
  </si>
  <si>
    <t xml:space="preserve">    Does the policy help restore functionality after a climate related shock or stress?  </t>
  </si>
  <si>
    <t xml:space="preserve">    Does policy provide equitable access to all stakeholders?  </t>
  </si>
  <si>
    <t>2. By a group of analysts responsible for completing the sheets through regular consultations with a group of diverse stakeholders that are knowledgeable about key issues such as food systems, climate vulnerability, indicators and relevant policies.</t>
  </si>
  <si>
    <t>Please proceed to the next sheet</t>
  </si>
  <si>
    <t>A1. What are the key elements of the food system in the focus country or region?</t>
  </si>
  <si>
    <t>A2. What are the main climate risks to food systems in the country or region?</t>
  </si>
  <si>
    <t>A. Food System Resilience and Indicators</t>
  </si>
  <si>
    <t>A2. What are the main climate risks in the context of the food systems in the focus country or region?</t>
  </si>
  <si>
    <t>The main purpose of this sheet is to review the indicator set developed in the previous sheet, create a final set of indicators and then provide details about these indicators such as where and how to access the data.</t>
  </si>
  <si>
    <t>B. Policy Analysis</t>
  </si>
  <si>
    <t>B5. Synthesis</t>
  </si>
  <si>
    <t>This part of the tool is based on the ADAPTool, which was developed by the International Institute for Sustainable Development (IISD), Adaptive Resource Management Ltd and The Energy and Resources Institute (TERI) with financial and in-kind support from the International Development Research Centre, Natural Resources Canada's Prairie Regional Adaptation Collaborative, Manitoba Conservation, Manitoba Agriculture and Rural Initiatives, and the Saskatchewan Watershed Authority. The ADAPTool is based on the 2009 book "Creating Adaptive Policies" (http://www.iisd.org/publications/pub.aspx?id=1180).</t>
  </si>
  <si>
    <t>1. What policies/programs will be assessed?</t>
  </si>
  <si>
    <t>1) What policies and programs will be assessed?</t>
  </si>
  <si>
    <t>B2. To what extent are key resilience actions supported by the policies and programs?</t>
  </si>
  <si>
    <t>B3. What are the contributions of policies to improve actors' capacity to reduce risks and promote resilience?</t>
  </si>
  <si>
    <t>Summary of three services/resources</t>
  </si>
  <si>
    <t>Summary of Policy Support to Resilience or Systems and Institutions (average score)</t>
  </si>
  <si>
    <t>General Summary</t>
  </si>
  <si>
    <t>Rate</t>
  </si>
  <si>
    <t>Access to Relevant Information and Skills</t>
  </si>
  <si>
    <t>10) Does policy support self-organization and networking among citizens?</t>
  </si>
  <si>
    <r>
      <t>1. In a workshop setting where participants provide insights and inputs during the event, which are later reviewed and completed by analyst(s), who enter the information into the work</t>
    </r>
    <r>
      <rPr>
        <sz val="12"/>
        <rFont val="Verdana"/>
        <family val="2"/>
      </rPr>
      <t>book</t>
    </r>
    <r>
      <rPr>
        <sz val="12"/>
        <color indexed="8"/>
        <rFont val="Verdana"/>
        <family val="2"/>
      </rPr>
      <t xml:space="preserve"> and analyze it. </t>
    </r>
  </si>
  <si>
    <t>Climate Risks</t>
  </si>
  <si>
    <t>0. Key hazard(s)</t>
  </si>
  <si>
    <t>How vulnerable are previously identified elements of the food system to climate hazards?</t>
  </si>
  <si>
    <t>Describe impacts of above hazards</t>
  </si>
  <si>
    <r>
      <t>A4. What are the key indicators that best</t>
    </r>
    <r>
      <rPr>
        <b/>
        <sz val="14"/>
        <rFont val="Verdana"/>
        <family val="2"/>
      </rPr>
      <t xml:space="preserve"> monitor</t>
    </r>
    <r>
      <rPr>
        <b/>
        <sz val="14"/>
        <color indexed="8"/>
        <rFont val="Verdana"/>
        <family val="2"/>
      </rPr>
      <t xml:space="preserve"> the resilience of the food system?</t>
    </r>
  </si>
  <si>
    <t>Indicator value</t>
  </si>
  <si>
    <t xml:space="preserve">Indicator Frecuency </t>
  </si>
  <si>
    <t>B4. What are the key contributions of polices to help creating and maintaining resilient food systems?</t>
  </si>
  <si>
    <t>Total # of related resilience actions</t>
  </si>
  <si>
    <t>Percent of resilience actions indirectly supported</t>
  </si>
  <si>
    <t>Percent of resilience actions directly supported</t>
  </si>
  <si>
    <t>5) Is the policy itself vulnerable to the hazard(s) identified?</t>
  </si>
  <si>
    <t>5. Is the policy or program itself vulnerable to the hazard(s) identified?</t>
  </si>
  <si>
    <t>Policies and programs may be vulnerable to climate hazards if climate impacts are likely to affect the effectiveness, fiscal capacity, or demand for the program</t>
  </si>
  <si>
    <t>Is the policy itself vulnerable to the hazards(s)? (score 2 if no; 1 if partially; and 0 if yes)</t>
  </si>
  <si>
    <t>Resource/Service 1:</t>
  </si>
  <si>
    <t>Resource/Service 2:</t>
  </si>
  <si>
    <t>Resource/Service 3:</t>
  </si>
  <si>
    <t xml:space="preserve">This question includes 2 sub-questions, namely: </t>
  </si>
  <si>
    <t>Does the policy build  actors' capacity to reduce risks and promote resilience?</t>
  </si>
  <si>
    <t>Summary table of tab B4: Policies' contributions to food system's resilience</t>
  </si>
  <si>
    <t>Does the policy build resilience of food systems and institutions?</t>
  </si>
  <si>
    <t xml:space="preserve">This tool is designed to help policy-makers and practitioners identify and monitor key elements of a food system that are highly vulnerable to climate change and climate variability and/or contribute significantly toward resilience of the system. The tool is aimed to be implemented at the national and regional levels, where results are informed by community-level food security assessments. </t>
  </si>
  <si>
    <t xml:space="preserve">B. Evaluate a suite of public policies and programs on their ability to contribute toward the resilience of food systems, and the capacity of key actors within that system, in the face of climate shocks and stresses. </t>
  </si>
  <si>
    <t>It is suggested to start with the section labelled A and once completed to proceed to section labelled B. A linkage exists between the two sections, where information entered in sheets A will be later used as inputs when completing sheets B. The tool can be used in different ways, such as:</t>
  </si>
  <si>
    <t xml:space="preserve">This sheet aims to guide users through a series of questions in order to describe the key elements of the food system in the specific area by unpacking each of the rings within the framework introduced at the previous sheet. Before answering these questions, please select the geographical scope of the assessment, for example a country/national level, county and/number of counties, regions/regional-level assessment. </t>
  </si>
  <si>
    <t>What share of the external revenue (e.g. foreign exchange) is used for food purchase?</t>
  </si>
  <si>
    <t xml:space="preserve">Indicators identified under each subsection in sheet A3  are listed below </t>
  </si>
  <si>
    <r>
      <t>List a specific definition of the indicators such as amount of irrigated croplands (ha), amount of revenues spent on food (% per month), number of people affected by diarrhea (</t>
    </r>
    <r>
      <rPr>
        <sz val="12"/>
        <rFont val="Verdana"/>
        <family val="2"/>
      </rPr>
      <t>no. of</t>
    </r>
    <r>
      <rPr>
        <sz val="12"/>
        <color indexed="8"/>
        <rFont val="Verdana"/>
        <family val="2"/>
      </rPr>
      <t xml:space="preserve"> people/year)</t>
    </r>
  </si>
  <si>
    <t xml:space="preserve">Describe how the data can be accessed, for example if the data is readily available  online;  listed in statistical yearbooks; accessible through request to the specific agencies (highlight if fees need to be paid to in order to access the data) </t>
  </si>
  <si>
    <t>N/A</t>
  </si>
  <si>
    <t>Does the policy/program provide equitable access to all stakeholders?</t>
  </si>
  <si>
    <t xml:space="preserve">Value </t>
  </si>
  <si>
    <t>The policy has provisions to ensure access and benefits to poor and marginal groups (score 2 if policy is targeted for poor and marginal groups; 1 if not targetted specifically; 0 if limited access to marginal groups)</t>
  </si>
  <si>
    <t>Policy/Program  A</t>
  </si>
  <si>
    <t>Policy/Program  B</t>
  </si>
  <si>
    <t>Policy/Program  C</t>
  </si>
  <si>
    <t>Policy/Program  D</t>
  </si>
  <si>
    <t>Policy/Program  E</t>
  </si>
  <si>
    <t>Policy/Program  F</t>
  </si>
  <si>
    <t>Policy/Program  G</t>
  </si>
  <si>
    <t>Policies/programs</t>
  </si>
  <si>
    <r>
      <t>References</t>
    </r>
    <r>
      <rPr>
        <sz val="12"/>
        <color rgb="FFFF0000"/>
        <rFont val="Verdana"/>
        <family val="2"/>
      </rPr>
      <t xml:space="preserve"> </t>
    </r>
  </si>
  <si>
    <t>What share of the average household income is typically used for food purchase</t>
  </si>
  <si>
    <t>List potential indicators that monitor the implementation of resilience actions, which contribute to increasing system resilience (maximum of two per action)</t>
  </si>
  <si>
    <t>In this section, you will see the series of resilience actions that you listed to address the climate risks on key elements of the food system. You will be asked to review and rank the policies based on how they support the listed resilience actions.</t>
  </si>
  <si>
    <t xml:space="preserve">This section of the tool is designed to help policy-makers and practitioners prioritize key elements of a food system that are highly vulnerable to climate change and climate variability and/or contribute significantly toward the resilience of the food system. Once these are chosen, the tool guides users through a series of questions aimed at identifying resilience monitoring indicators. </t>
  </si>
  <si>
    <t xml:space="preserve">This section of the tool is designed to evaluate a suite of public policies and programs on their ability to contribute toward the resilience of a food system, and the capacity of key actors within that system, in the face of climate risks. The ability of policies and programs to help key food system elements and actors to adapt to the climate risk is assessed by using the following five worksheets:
</t>
  </si>
  <si>
    <t>How much do prices of key food items fluctuate on external markets?</t>
  </si>
  <si>
    <t xml:space="preserve">8. Does policy design  provide for participation of groups most affected by the policy? </t>
  </si>
  <si>
    <t xml:space="preserve">9. Does policy implementation provide for participation of groups most affected by the policy? </t>
  </si>
  <si>
    <t xml:space="preserve">10. Does the policy provide mechanisms for identifying and sharing good practices and lessons? </t>
  </si>
  <si>
    <t>11. Does policy support self-organization and networking among citizens?</t>
  </si>
  <si>
    <t xml:space="preserve">Does policy design provide for participation of groups most affected by the policy? </t>
  </si>
  <si>
    <t xml:space="preserve">Does policy implementation provide for participation of groups most affected by the policy? </t>
  </si>
  <si>
    <t>How to use this tool</t>
  </si>
  <si>
    <t xml:space="preserve">1. International Institute for Sustainable Development (IISD), Institute for Social and Environmental Transition (ISET), Action Against Hunger – Spain (ACF-E), National Autonomous University of Honduras (UNAH), Central American University (UCA) (2013) Climate Resilience and Food Security. A Framework for Planning and Monitoring. Winnipeg: IISD, ISET, ACF-E, UNAH, pp. 29 (http://www.iisd.org/publications/pub.aspx?pno=2831) </t>
  </si>
  <si>
    <r>
      <t xml:space="preserve">Resource or services include: ecosystems (water); ecosystems (land); water and water infrastructure; energy; transportation; communication and  technology; financial services; agriculture outputs; technology and equipment. </t>
    </r>
    <r>
      <rPr>
        <sz val="11"/>
        <rFont val="Verdana"/>
        <family val="2"/>
      </rPr>
      <t xml:space="preserve">For reference see spinwheel 1, ring 4. </t>
    </r>
  </si>
  <si>
    <t>What quantities of key food items are available through imports from global/regional markets?</t>
  </si>
  <si>
    <t xml:space="preserve">The focus of this sheet is to assess how the policies/programs help actors to acquire and maintain capacities needed to respond to risks and take resilient actions. Such capacities include access to financial resources, relevant technology, information and skills, infrastructure, institutions and networks. It also includes actors’ capacity to learn from repeated failures, anticipate failures and be able to re-gain resilience after shock and disruption.
</t>
  </si>
  <si>
    <t>In this sheet you will be asked to assess and rank how the policies support resilience of the natural systems such as water availability, land quality and built systems such as quantity of the infrastructure, quality of the services provided and their availability  to respond to needs over time. Make sure to comment your scores in the provided text fields.</t>
  </si>
  <si>
    <t>Policy Contribution to Resilience of:</t>
  </si>
  <si>
    <t>Indicator definition (unit of measurement)</t>
  </si>
  <si>
    <r>
      <t xml:space="preserve">In this section, we will focus on identifying resilience actions that increase resilience to change and uncertainty of the fundamental food elements, by reducing the climate risks identified earlier. We suggest to focus the analysis on only those elements of the food system that were ranked high in terms of their climate risks on the previous sheet (ranked red and yellow). </t>
    </r>
    <r>
      <rPr>
        <sz val="12"/>
        <rFont val="Verdana"/>
        <family val="2"/>
      </rPr>
      <t>Once identified the resilience actions please list indicators to monitor the implementation of the resilience actions.</t>
    </r>
  </si>
  <si>
    <r>
      <t xml:space="preserve">Describe the actions that are needed to increase the resilience of the food system elements that were ranked either -1 or -2 in terms of their climate risks. You do not need to be hazard-specific, but if the resilience action is specifically targeted to a </t>
    </r>
    <r>
      <rPr>
        <u/>
        <sz val="12"/>
        <color theme="1"/>
        <rFont val="Verdana"/>
        <family val="2"/>
      </rPr>
      <t>hazard clarify by adding the name of the hazard in parenthesis</t>
    </r>
    <r>
      <rPr>
        <sz val="12"/>
        <color theme="1"/>
        <rFont val="Verdana"/>
        <family val="2"/>
      </rPr>
      <t>. In total, list no more than two resilience actions per food system element</t>
    </r>
  </si>
  <si>
    <r>
      <t xml:space="preserve">Describe impacts of above hazards on each food system elements and rank impacts on scale from -2 (very negative) to +2 (very positive) </t>
    </r>
    <r>
      <rPr>
        <sz val="12"/>
        <rFont val="Verdana"/>
        <family val="2"/>
      </rPr>
      <t>(do not use any decimals)</t>
    </r>
  </si>
  <si>
    <t>For more information contact lbizikova@iisd.ca or decheverria@iisd.ca</t>
  </si>
  <si>
    <t xml:space="preserve">A.  Measure the resilience of a food system by identifying the fundamental elements of that system, the most vulnerable elements to climate change and variability and by subsequently designing monitoring indicators of resilience building actions that contribute to the overall increase in resilience of the system. </t>
  </si>
  <si>
    <r>
      <rPr>
        <b/>
        <sz val="12"/>
        <rFont val="Verdana"/>
        <family val="2"/>
      </rPr>
      <t>The conceptual foundation</t>
    </r>
    <r>
      <rPr>
        <sz val="12"/>
        <rFont val="Verdana"/>
        <family val="2"/>
      </rPr>
      <t xml:space="preserve"> of this tool is a framework aimed at prioritizing key elements of a food system at the national and regional levels. The framework guides users through key aspects of the food system, from food utilization, access and availability, to supporting resources and services and organizations and policies (</t>
    </r>
    <r>
      <rPr>
        <i/>
        <sz val="12"/>
        <rFont val="Verdana"/>
        <family val="2"/>
      </rPr>
      <t>see left figure below</t>
    </r>
    <r>
      <rPr>
        <sz val="12"/>
        <rFont val="Verdana"/>
        <family val="2"/>
      </rPr>
      <t>). This assessment is accompanied by a set of corresponding rings that lists a series of resilience questions (</t>
    </r>
    <r>
      <rPr>
        <i/>
        <sz val="12"/>
        <rFont val="Verdana"/>
        <family val="2"/>
      </rPr>
      <t>see right figure below</t>
    </r>
    <r>
      <rPr>
        <sz val="12"/>
        <rFont val="Verdana"/>
        <family val="2"/>
      </rPr>
      <t>), which target the same key elements of a food system (for example, types of food utilization, factors contributing to food access and availability and key resources, services, organizations and policies).</t>
    </r>
    <r>
      <rPr>
        <sz val="9"/>
        <rFont val="Verdana"/>
      </rPr>
      <t>1</t>
    </r>
    <r>
      <rPr>
        <sz val="12"/>
        <rFont val="Verdana"/>
        <family val="2"/>
      </rPr>
      <t xml:space="preserve"> </t>
    </r>
  </si>
  <si>
    <t xml:space="preserve">3. Mixed approach. Initiate the process with a workshop to gain insights from stakeholders about the elements of the food system, vulnerabilities, resilience actions, indicators and set of policies. The workbook could be completed by a smaller group of analysts and have the results reviewed in a small workshop/meeting by the original stakeholder group. </t>
  </si>
  <si>
    <t>A3. What resilience actions are needed to strengthen vulnerable food system       
     elements and what should they achieve in the medium to long term?</t>
  </si>
  <si>
    <t xml:space="preserve">Supporting policies and organizations include: social organizations; public service providers; extension services; information; health; education; domestic safety; foreign relations; food prices and markets; food safety and agriculture; research and development; trade rules; emergency response plans; and disaster recovery plans. </t>
  </si>
  <si>
    <t xml:space="preserve">Here you will be asked to choose a hazard or a number of hazards—such as droughts, hurricanes, pests, irregular precipitation—and then assess the impacts of these hazards on the prioritized elements of the food systems. Once you completed a narrative please rate the severity of the impacts. In order to make the assessment manageable please limit your hazards up to 3. </t>
  </si>
  <si>
    <t>3b. Food Availability (External)</t>
  </si>
  <si>
    <t>Ways for the population to access food aid in times of need</t>
  </si>
  <si>
    <t>Main food access strategies for the geographic area as a whole (e.g., country, region)</t>
  </si>
  <si>
    <t>Main external revenue streams for the geographic area (e.g., export revenues)</t>
  </si>
  <si>
    <t>Share of the external revenue (e.g., foreign exchange) used for food purchase</t>
  </si>
  <si>
    <t>Ways for the area (e.g., country, region) to access food aid in times of need</t>
  </si>
  <si>
    <t>Food items produced internally/areas in which they are produced</t>
  </si>
  <si>
    <t>4. What are the most important supporting resources and services for the food system?</t>
  </si>
  <si>
    <t>5. What are the most important supporting policies and organizations for the food system?</t>
  </si>
  <si>
    <t xml:space="preserve">4. What are the most important  supporting resources and services for the food system? </t>
  </si>
  <si>
    <r>
      <t>5. What are the most important supporting policies and organizations for the food system</t>
    </r>
    <r>
      <rPr>
        <b/>
        <sz val="14"/>
        <rFont val="Arial"/>
        <family val="2"/>
      </rPr>
      <t>?</t>
    </r>
    <r>
      <rPr>
        <b/>
        <sz val="14"/>
        <color rgb="FFFF0000"/>
        <rFont val="Arial"/>
        <family val="2"/>
      </rPr>
      <t xml:space="preserve"> </t>
    </r>
  </si>
  <si>
    <t>A3. What resilience actions are needed to strengthen vulnerable food system elements and what should they achieve in the medium to long term?</t>
  </si>
  <si>
    <t>Indicate data availability for the chosen indicator:
3 - data readily available
2 - data can be accessed (with some difficulty)
1 - data is not collected/not available</t>
  </si>
  <si>
    <t>Indicate to what extent is the chosen indicator relevant for food security: 
3 - very relevant
2 - somewhat relevant
1 -  not relevant at all</t>
  </si>
  <si>
    <r>
      <t>Review the feasibility use for each indicator and prioritize those that are highly relevant for food security and have  access to data. For those that are highly relevant and access to data is not available, keep them as recommended future indicators.</t>
    </r>
    <r>
      <rPr>
        <b/>
        <sz val="12"/>
        <color theme="5"/>
        <rFont val="Verdana"/>
        <family val="2"/>
      </rPr>
      <t/>
    </r>
  </si>
  <si>
    <t>If the indicator is already being monitored, describe its values (e.g., its current score, baseline)</t>
  </si>
  <si>
    <t>Specify potential timeline for indicator collection or use existing frequency, if available  (e.g., if the indicator will be obtained over a time period of weeks, months, years)</t>
  </si>
  <si>
    <t xml:space="preserve">7) Is policy decision making transparent and accountable? </t>
  </si>
  <si>
    <t>An aggregated ranking of resilience of each policy/program assessed, along with an overall ranking of the suite of policies.</t>
  </si>
  <si>
    <t xml:space="preserve">Please choose a set of policies (maximum 7) that have considerable impact on the key elements of the food system that you reviewed in the previous worksheets. Some important policies may have appeared under the "Supporting Organizations and Policies" sections in worksheets A1 to A3. Please transfer those policies/programs that appear to be most relevant manually to this sheet. Continue to work on the same geographical area. </t>
  </si>
  <si>
    <t>Policy/Program Support to Food System Resilience Actions</t>
  </si>
  <si>
    <t>3. Are the resilience actions supported by the policy/program? (score 2 if action is directly supported by program; 1 if it is indirectly supported; 0 if it is not supported; -1 if it potentially hinders ability to implement the adaptation action, and NA if the action is completely unrelated to the program)</t>
  </si>
  <si>
    <t>To facilitate scoring you may focus your analysis on a limited set of actors. For example, you can focus on those actors that implement those resilience actions that are supported by the respective policy or program (as per the ranking on the previous page). You may note whose capacity is supported or not in the text cells provided to the left of each score.</t>
  </si>
  <si>
    <t xml:space="preserve">4. Direct Support to Capacity of Key Food System Actors (Producers, Distributors, Service Providers) </t>
  </si>
  <si>
    <t>Capacity to Learn, Avoid Repeated Failures and Innovate to Improve Performance</t>
  </si>
  <si>
    <t>Capacity to Identify and AnticipatePproblems and Prepare Plans</t>
  </si>
  <si>
    <t>Capacity to Respond and Reorganize after Disruption to Maintain Function</t>
  </si>
  <si>
    <t>6. Does the policy enhance the resilience of specific parts of the system relevant for food security? 
Choose up to 3 supporting resources/services to assess</t>
  </si>
  <si>
    <t>Policies and programs to be assessed</t>
  </si>
  <si>
    <t xml:space="preserve">7. Is policy decision making transparent and accountable? </t>
  </si>
  <si>
    <t>Are policy decisions and analyses made public, and are responsible authorities accountable for decisions? (score 2 if policies are transparent and highly accountable, 1 if partially, 0 if transparency &amp; accountability are low)</t>
  </si>
  <si>
    <t>Policy/program is designed through consultation with key groups most affected by the policy (score 2 if there is high level of consultation/participation of multiple stakeholders; 1 if there is limited consultation or consultation with few stakeholders; 0 if no consultation)</t>
  </si>
  <si>
    <t>Policy/program is implemented through consultation with key groups most affected by the policy (score 2 if there is high level of consultation/participation of multiple stakeholders; 1 if there is limited consultation or consultation with few stakeholders; 0 if no consultation)</t>
  </si>
  <si>
    <t>For example, by regular communication to stakeholders, publishing relevant actions to risks, conducting drills concerns?  (score 2 if highly supports it; 1 if partially supports; 0 if does not support)</t>
  </si>
  <si>
    <t>Does the policy enhance the resilience of key resources/systems relevant for food security?</t>
  </si>
  <si>
    <t xml:space="preserve">Is policy decision making transparent and accountable? </t>
  </si>
  <si>
    <t xml:space="preserve">This sheet presents an aggregated ranking of resilience of each policy/program assessed, along with an overall ranking of the suite of policies. It allows for a review of overall policy/program resilience and invites the user to provide policy recommendations that aim to increase resilience and address the weaknesses or gaps that this tool helped to identify. </t>
  </si>
  <si>
    <t>Are designed resilience actions supported by the policies?</t>
  </si>
  <si>
    <r>
      <t xml:space="preserve">What are the main food items consumed in </t>
    </r>
    <r>
      <rPr>
        <sz val="12"/>
        <rFont val="Verdana"/>
        <family val="2"/>
      </rPr>
      <t>area of focus</t>
    </r>
    <r>
      <rPr>
        <sz val="12"/>
        <color indexed="8"/>
        <rFont val="Verdana"/>
        <family val="2"/>
      </rPr>
      <t>?</t>
    </r>
  </si>
  <si>
    <t>What is the general health status and access to health services of the population in the area of focus?</t>
  </si>
  <si>
    <t>What percentage of the population in the area of focus has access to water and sanitation?</t>
  </si>
  <si>
    <t>What differences exist between genders and social groups in terms of consumption patterns, health and water services in the area of focus?</t>
  </si>
  <si>
    <t>What are the main food access strategies in the population in the area of focus?</t>
  </si>
  <si>
    <t>What are the main income sources of the population in the area of focus?</t>
  </si>
  <si>
    <t>What share of the average household income in the area of focus is typically used for food purchase?</t>
  </si>
  <si>
    <t>What ways exist for the population in the area of focus to access food aid in times of need?</t>
  </si>
  <si>
    <t>What are the main food access strategies for area of focus as a whole (e.g., country, region)?</t>
  </si>
  <si>
    <t>What are the main external revenue streams for the area of focus (e.g., export revenues)?</t>
  </si>
  <si>
    <t>What ways exist for the area of focus (e.g., country, region) to access food aid in times of need?</t>
  </si>
  <si>
    <t>What food storage capacity exists in the area of focus and how is it geographically distributed?</t>
  </si>
  <si>
    <t>What food processing, packaging and distribution infrastructure exists in the area of focus?</t>
  </si>
  <si>
    <t>What food items are produced in the area of focus and in what zones within the area?</t>
  </si>
  <si>
    <t xml:space="preserve">12. Is policy implementation decentralized to the most effective level? </t>
  </si>
  <si>
    <t xml:space="preserve">13. Is the policy designed to include and support most vulnerable groups? </t>
  </si>
  <si>
    <t xml:space="preserve">Is policy implementation decentralized to the most effective level? </t>
  </si>
  <si>
    <t xml:space="preserve">Is the policy designed to include and support most vulnerable groups? </t>
  </si>
  <si>
    <t>Food System Climate Resilience Assessment Tool to Develop Indicators and Evaluate Policies  Version 1.0</t>
  </si>
</sst>
</file>

<file path=xl/styles.xml><?xml version="1.0" encoding="utf-8"?>
<styleSheet xmlns="http://schemas.openxmlformats.org/spreadsheetml/2006/main" xmlns:mc="http://schemas.openxmlformats.org/markup-compatibility/2006" xmlns:x14ac="http://schemas.microsoft.com/office/spreadsheetml/2009/9/ac" mc:Ignorable="x14ac">
  <fonts count="67" x14ac:knownFonts="1">
    <font>
      <sz val="12"/>
      <color indexed="8"/>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b/>
      <u/>
      <sz val="14"/>
      <name val="Arial"/>
      <family val="2"/>
    </font>
    <font>
      <b/>
      <sz val="14"/>
      <color indexed="9"/>
      <name val="Arial"/>
      <family val="2"/>
    </font>
    <font>
      <b/>
      <sz val="12"/>
      <color indexed="8"/>
      <name val="Verdana"/>
      <family val="2"/>
    </font>
    <font>
      <b/>
      <sz val="10"/>
      <name val="Arial"/>
      <family val="2"/>
    </font>
    <font>
      <u/>
      <sz val="11"/>
      <color theme="10"/>
      <name val="Calibri"/>
      <family val="2"/>
      <scheme val="minor"/>
    </font>
    <font>
      <sz val="11"/>
      <color indexed="8"/>
      <name val="Verdana"/>
      <family val="2"/>
    </font>
    <font>
      <i/>
      <sz val="12"/>
      <color indexed="8"/>
      <name val="Verdana"/>
      <family val="2"/>
    </font>
    <font>
      <u/>
      <sz val="14"/>
      <name val="Arial"/>
      <family val="2"/>
    </font>
    <font>
      <sz val="12"/>
      <color rgb="FF000000"/>
      <name val="Verdana"/>
      <family val="2"/>
    </font>
    <font>
      <u/>
      <sz val="12"/>
      <color theme="10"/>
      <name val="Verdana"/>
      <family val="2"/>
    </font>
    <font>
      <u/>
      <sz val="12"/>
      <color theme="11"/>
      <name val="Verdana"/>
      <family val="2"/>
    </font>
    <font>
      <b/>
      <sz val="14"/>
      <color theme="1"/>
      <name val="Arial"/>
      <family val="2"/>
    </font>
    <font>
      <sz val="12"/>
      <color theme="1"/>
      <name val="Verdana"/>
      <family val="2"/>
    </font>
    <font>
      <sz val="14"/>
      <name val="Arial"/>
      <family val="2"/>
    </font>
    <font>
      <b/>
      <sz val="12"/>
      <name val="Arial"/>
      <family val="2"/>
    </font>
    <font>
      <sz val="12"/>
      <name val="Verdana"/>
      <family val="2"/>
    </font>
    <font>
      <b/>
      <sz val="12"/>
      <name val="Verdana"/>
      <family val="2"/>
    </font>
    <font>
      <sz val="11"/>
      <color indexed="8"/>
      <name val="Calibri"/>
      <family val="2"/>
    </font>
    <font>
      <b/>
      <sz val="14"/>
      <color indexed="8"/>
      <name val="Arial"/>
      <family val="2"/>
    </font>
    <font>
      <b/>
      <sz val="16"/>
      <color indexed="8"/>
      <name val="Verdana"/>
      <family val="2"/>
    </font>
    <font>
      <sz val="10"/>
      <color indexed="8"/>
      <name val="Verdana"/>
      <family val="2"/>
    </font>
    <font>
      <b/>
      <sz val="10"/>
      <color indexed="8"/>
      <name val="Verdana"/>
      <family val="2"/>
    </font>
    <font>
      <b/>
      <sz val="14"/>
      <color indexed="8"/>
      <name val="Verdana"/>
      <family val="2"/>
    </font>
    <font>
      <sz val="9"/>
      <color indexed="81"/>
      <name val="Tahoma"/>
      <family val="2"/>
    </font>
    <font>
      <b/>
      <sz val="9"/>
      <color indexed="81"/>
      <name val="Tahoma"/>
      <family val="2"/>
    </font>
    <font>
      <sz val="10"/>
      <name val="Verdana"/>
      <family val="2"/>
    </font>
    <font>
      <u/>
      <sz val="10"/>
      <name val="Arial"/>
      <family val="2"/>
    </font>
    <font>
      <u/>
      <sz val="12"/>
      <color indexed="8"/>
      <name val="Verdana"/>
      <family val="2"/>
    </font>
    <font>
      <b/>
      <sz val="14"/>
      <name val="Verdana"/>
      <family val="2"/>
    </font>
    <font>
      <sz val="10"/>
      <color indexed="81"/>
      <name val="Tahoma"/>
      <family val="2"/>
    </font>
    <font>
      <sz val="10"/>
      <color indexed="8"/>
      <name val="Tahoma"/>
      <family val="2"/>
    </font>
    <font>
      <b/>
      <sz val="12"/>
      <color theme="5"/>
      <name val="Verdana"/>
      <family val="2"/>
    </font>
    <font>
      <i/>
      <sz val="12"/>
      <name val="Verdana"/>
      <family val="2"/>
    </font>
    <font>
      <sz val="12"/>
      <color rgb="FFFF0000"/>
      <name val="Verdana"/>
      <family val="2"/>
    </font>
    <font>
      <sz val="12"/>
      <name val="Arial"/>
      <family val="2"/>
    </font>
    <font>
      <sz val="10"/>
      <color rgb="FFFF0000"/>
      <name val="Verdana"/>
      <family val="2"/>
    </font>
    <font>
      <sz val="11"/>
      <name val="Verdana"/>
      <family val="2"/>
    </font>
    <font>
      <sz val="9"/>
      <name val="Verdana"/>
    </font>
    <font>
      <b/>
      <sz val="14"/>
      <color rgb="FFFF0000"/>
      <name val="Arial"/>
      <family val="2"/>
    </font>
    <font>
      <b/>
      <sz val="10"/>
      <color indexed="81"/>
      <name val="Tahoma"/>
      <family val="2"/>
    </font>
    <font>
      <sz val="11"/>
      <color indexed="8"/>
      <name val="Wingdings"/>
      <charset val="2"/>
    </font>
    <font>
      <u/>
      <sz val="12"/>
      <color theme="1"/>
      <name val="Verdana"/>
      <family val="2"/>
    </font>
    <font>
      <b/>
      <sz val="12"/>
      <color indexed="8"/>
      <name val="Arial"/>
      <family val="2"/>
    </font>
    <font>
      <b/>
      <sz val="14"/>
      <color theme="0"/>
      <name val="Verdana"/>
      <family val="2"/>
    </font>
    <font>
      <sz val="12"/>
      <color theme="0"/>
      <name val="Verdana"/>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AFAD2"/>
        <bgColor indexed="64"/>
      </patternFill>
    </fill>
    <fill>
      <patternFill patternType="solid">
        <fgColor rgb="FFF0F0F0"/>
        <bgColor indexed="64"/>
      </patternFill>
    </fill>
    <fill>
      <patternFill patternType="solid">
        <fgColor rgb="FFE3E3E3"/>
        <bgColor indexed="64"/>
      </patternFill>
    </fill>
    <fill>
      <patternFill patternType="solid">
        <fgColor theme="0"/>
        <bgColor indexed="64"/>
      </patternFill>
    </fill>
    <fill>
      <patternFill patternType="solid">
        <fgColor theme="9" tint="0.59999389629810485"/>
        <bgColor indexed="64"/>
      </patternFill>
    </fill>
    <fill>
      <patternFill patternType="solid">
        <fgColor indexed="26"/>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4.9989318521683403E-2"/>
        <bgColor rgb="FF000000"/>
      </patternFill>
    </fill>
    <fill>
      <patternFill patternType="solid">
        <fgColor theme="0" tint="-0.249977111117893"/>
        <bgColor indexed="64"/>
      </patternFill>
    </fill>
    <fill>
      <patternFill patternType="solid">
        <fgColor theme="1"/>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auto="1"/>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style="thin">
        <color auto="1"/>
      </left>
      <right style="thin">
        <color rgb="FF000000"/>
      </right>
      <top style="thin">
        <color theme="1"/>
      </top>
      <bottom style="thin">
        <color theme="1"/>
      </bottom>
      <diagonal/>
    </border>
    <border>
      <left style="thin">
        <color auto="1"/>
      </left>
      <right style="thin">
        <color theme="1"/>
      </right>
      <top style="thin">
        <color theme="1"/>
      </top>
      <bottom style="thin">
        <color theme="1"/>
      </bottom>
      <diagonal/>
    </border>
    <border>
      <left style="thin">
        <color indexed="22"/>
      </left>
      <right style="thin">
        <color indexed="22"/>
      </right>
      <top style="thin">
        <color indexed="22"/>
      </top>
      <bottom style="thin">
        <color indexed="22"/>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auto="1"/>
      </right>
      <top/>
      <bottom style="thin">
        <color theme="1"/>
      </bottom>
      <diagonal/>
    </border>
    <border>
      <left style="thin">
        <color auto="1"/>
      </left>
      <right style="thin">
        <color auto="1"/>
      </right>
      <top/>
      <bottom style="thin">
        <color theme="1"/>
      </bottom>
      <diagonal/>
    </border>
    <border>
      <left style="thin">
        <color auto="1"/>
      </left>
      <right style="thin">
        <color theme="1"/>
      </right>
      <top/>
      <bottom style="thin">
        <color theme="1"/>
      </bottom>
      <diagonal/>
    </border>
    <border>
      <left style="thin">
        <color auto="1"/>
      </left>
      <right style="thin">
        <color auto="1"/>
      </right>
      <top/>
      <bottom/>
      <diagonal/>
    </border>
    <border>
      <left style="thin">
        <color auto="1"/>
      </left>
      <right style="thin">
        <color theme="1"/>
      </right>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1"/>
      </left>
      <right style="thin">
        <color theme="1"/>
      </right>
      <top/>
      <bottom style="thin">
        <color theme="1"/>
      </bottom>
      <diagonal/>
    </border>
    <border>
      <left/>
      <right style="thin">
        <color rgb="FF000000"/>
      </right>
      <top/>
      <bottom style="thin">
        <color rgb="FF000000"/>
      </bottom>
      <diagonal/>
    </border>
    <border>
      <left style="thin">
        <color auto="1"/>
      </left>
      <right/>
      <top/>
      <bottom style="thin">
        <color rgb="FF000000"/>
      </bottom>
      <diagonal/>
    </border>
    <border>
      <left style="thin">
        <color rgb="FF000000"/>
      </left>
      <right/>
      <top/>
      <bottom style="thin">
        <color rgb="FF000000"/>
      </bottom>
      <diagonal/>
    </border>
    <border>
      <left style="thin">
        <color auto="1"/>
      </left>
      <right/>
      <top style="thin">
        <color rgb="FF000000"/>
      </top>
      <bottom/>
      <diagonal/>
    </border>
    <border>
      <left style="thin">
        <color theme="1"/>
      </left>
      <right/>
      <top/>
      <bottom style="thin">
        <color theme="1"/>
      </bottom>
      <diagonal/>
    </border>
    <border>
      <left/>
      <right/>
      <top style="thin">
        <color theme="1"/>
      </top>
      <bottom/>
      <diagonal/>
    </border>
    <border>
      <left/>
      <right style="medium">
        <color auto="1"/>
      </right>
      <top style="medium">
        <color auto="1"/>
      </top>
      <bottom style="medium">
        <color auto="1"/>
      </bottom>
      <diagonal/>
    </border>
    <border>
      <left style="medium">
        <color theme="2"/>
      </left>
      <right style="medium">
        <color auto="1"/>
      </right>
      <top style="medium">
        <color auto="1"/>
      </top>
      <bottom style="medium">
        <color auto="1"/>
      </bottom>
      <diagonal/>
    </border>
    <border>
      <left style="medium">
        <color theme="1"/>
      </left>
      <right style="medium">
        <color theme="2"/>
      </right>
      <top style="medium">
        <color theme="2"/>
      </top>
      <bottom style="medium">
        <color theme="2"/>
      </bottom>
      <diagonal/>
    </border>
    <border>
      <left/>
      <right style="thin">
        <color theme="1"/>
      </right>
      <top/>
      <bottom style="thin">
        <color theme="1"/>
      </bottom>
      <diagonal/>
    </border>
    <border>
      <left style="thin">
        <color theme="1"/>
      </left>
      <right style="thin">
        <color theme="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theme="1"/>
      </left>
      <right/>
      <top/>
      <bottom/>
      <diagonal/>
    </border>
  </borders>
  <cellStyleXfs count="163">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3" fillId="0" borderId="0"/>
    <xf numFmtId="9" fontId="3" fillId="0" borderId="0" applyFont="0" applyFill="0" applyBorder="0" applyAlignment="0" applyProtection="0"/>
    <xf numFmtId="0" fontId="26" fillId="0" borderId="0" applyNumberForma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9"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9" fillId="39" borderId="22"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365">
    <xf numFmtId="0" fontId="0" fillId="0" borderId="0" xfId="0"/>
    <xf numFmtId="0" fontId="0" fillId="34" borderId="10" xfId="0" applyFill="1" applyBorder="1" applyAlignment="1">
      <alignment horizontal="left" vertical="center"/>
    </xf>
    <xf numFmtId="0" fontId="0" fillId="33" borderId="11" xfId="0" applyFill="1" applyBorder="1" applyAlignment="1">
      <alignment horizontal="left" vertical="top" wrapText="1"/>
    </xf>
    <xf numFmtId="0" fontId="23" fillId="33" borderId="0" xfId="0" applyFont="1" applyFill="1" applyAlignment="1">
      <alignment horizontal="left" vertical="center"/>
    </xf>
    <xf numFmtId="0" fontId="0" fillId="33" borderId="11" xfId="0" applyFill="1" applyBorder="1" applyAlignment="1">
      <alignment horizontal="center" vertical="center" wrapText="1"/>
    </xf>
    <xf numFmtId="0" fontId="0" fillId="33" borderId="15" xfId="0" applyFill="1" applyBorder="1" applyAlignment="1">
      <alignment horizontal="right" vertical="center" wrapText="1"/>
    </xf>
    <xf numFmtId="0" fontId="0" fillId="33" borderId="0" xfId="0" applyFill="1" applyBorder="1" applyAlignment="1">
      <alignment horizontal="right" vertical="center" wrapText="1"/>
    </xf>
    <xf numFmtId="9" fontId="0" fillId="33" borderId="15" xfId="0" applyNumberFormat="1" applyFill="1" applyBorder="1" applyAlignment="1">
      <alignment horizontal="right" vertical="center" wrapText="1"/>
    </xf>
    <xf numFmtId="0" fontId="27" fillId="33" borderId="11" xfId="0" applyFont="1" applyFill="1" applyBorder="1" applyAlignment="1">
      <alignment horizontal="left" vertical="top" wrapText="1"/>
    </xf>
    <xf numFmtId="0" fontId="27" fillId="33" borderId="15" xfId="0" applyFont="1" applyFill="1" applyBorder="1" applyAlignment="1">
      <alignment horizontal="left" vertical="top" wrapText="1"/>
    </xf>
    <xf numFmtId="0" fontId="21" fillId="33" borderId="0" xfId="0" applyFont="1" applyFill="1" applyAlignment="1">
      <alignment vertical="center"/>
    </xf>
    <xf numFmtId="0" fontId="0" fillId="0" borderId="0" xfId="0" applyFill="1"/>
    <xf numFmtId="0" fontId="0" fillId="33" borderId="0" xfId="0" applyFill="1" applyBorder="1" applyAlignment="1">
      <alignment horizontal="left" vertical="top" wrapText="1"/>
    </xf>
    <xf numFmtId="0" fontId="0" fillId="0" borderId="0" xfId="0" applyBorder="1"/>
    <xf numFmtId="0" fontId="29" fillId="33" borderId="0" xfId="0" applyFont="1" applyFill="1" applyAlignment="1">
      <alignment horizontal="left" vertical="center"/>
    </xf>
    <xf numFmtId="0" fontId="0" fillId="0" borderId="0" xfId="0" applyFont="1"/>
    <xf numFmtId="0" fontId="0" fillId="0" borderId="0" xfId="0"/>
    <xf numFmtId="0" fontId="0" fillId="35" borderId="10" xfId="0" applyFill="1" applyBorder="1" applyAlignment="1">
      <alignment horizontal="left" vertical="top" wrapText="1"/>
    </xf>
    <xf numFmtId="0" fontId="0" fillId="33" borderId="15" xfId="0" applyFill="1" applyBorder="1" applyAlignment="1">
      <alignment horizontal="left" vertical="top" wrapText="1"/>
    </xf>
    <xf numFmtId="0" fontId="21" fillId="33" borderId="0" xfId="0" applyFont="1" applyFill="1" applyAlignment="1">
      <alignment horizontal="left" vertical="center"/>
    </xf>
    <xf numFmtId="0" fontId="24" fillId="33" borderId="0" xfId="0" applyFont="1" applyFill="1" applyBorder="1" applyAlignment="1">
      <alignment horizontal="left" vertical="top" wrapText="1"/>
    </xf>
    <xf numFmtId="0" fontId="0" fillId="33" borderId="15" xfId="0" applyFill="1" applyBorder="1" applyAlignment="1">
      <alignment horizontal="center" vertical="center" wrapText="1"/>
    </xf>
    <xf numFmtId="0" fontId="21" fillId="33" borderId="0" xfId="0" applyFont="1" applyFill="1" applyAlignment="1">
      <alignment horizontal="left" vertical="center"/>
    </xf>
    <xf numFmtId="0" fontId="0" fillId="0" borderId="0" xfId="0" applyFill="1" applyBorder="1"/>
    <xf numFmtId="0" fontId="24" fillId="0" borderId="0" xfId="0" applyFont="1" applyFill="1" applyBorder="1" applyAlignment="1">
      <alignment horizontal="center" vertical="center"/>
    </xf>
    <xf numFmtId="0" fontId="21" fillId="33" borderId="0" xfId="0" applyFont="1" applyFill="1" applyAlignment="1">
      <alignment horizontal="left" vertical="center"/>
    </xf>
    <xf numFmtId="0" fontId="24" fillId="37" borderId="0" xfId="0" applyFont="1" applyFill="1" applyBorder="1" applyAlignment="1">
      <alignment horizontal="center" vertical="center"/>
    </xf>
    <xf numFmtId="0" fontId="0" fillId="37" borderId="0" xfId="0" applyFill="1" applyBorder="1"/>
    <xf numFmtId="0" fontId="24" fillId="0" borderId="0" xfId="0" applyFont="1"/>
    <xf numFmtId="0" fontId="21" fillId="33" borderId="0" xfId="0" applyFont="1" applyFill="1" applyAlignment="1">
      <alignment horizontal="center" vertical="center" wrapText="1"/>
    </xf>
    <xf numFmtId="0" fontId="0" fillId="33" borderId="16" xfId="0" applyFill="1" applyBorder="1" applyAlignment="1">
      <alignment horizontal="left" vertical="top" wrapText="1"/>
    </xf>
    <xf numFmtId="0" fontId="0" fillId="33" borderId="16" xfId="0" applyFill="1" applyBorder="1" applyAlignment="1">
      <alignment horizontal="center" vertical="center" wrapText="1"/>
    </xf>
    <xf numFmtId="0" fontId="0" fillId="33" borderId="19" xfId="0" applyFill="1" applyBorder="1" applyAlignment="1">
      <alignment horizontal="center" vertical="center" wrapText="1"/>
    </xf>
    <xf numFmtId="0" fontId="0" fillId="33" borderId="19" xfId="0" applyFill="1" applyBorder="1" applyAlignment="1">
      <alignment horizontal="left" vertical="top" wrapText="1"/>
    </xf>
    <xf numFmtId="0" fontId="21" fillId="33" borderId="0" xfId="0" applyFont="1" applyFill="1" applyAlignment="1">
      <alignment horizontal="left" vertical="center"/>
    </xf>
    <xf numFmtId="0" fontId="0" fillId="33" borderId="20" xfId="0" applyFill="1" applyBorder="1" applyAlignment="1">
      <alignment horizontal="left" vertical="top" wrapText="1"/>
    </xf>
    <xf numFmtId="0" fontId="0" fillId="33" borderId="21" xfId="0" applyFill="1" applyBorder="1" applyAlignment="1">
      <alignment horizontal="left" vertical="top" wrapText="1"/>
    </xf>
    <xf numFmtId="0" fontId="0" fillId="33" borderId="17" xfId="0" applyFill="1" applyBorder="1" applyAlignment="1">
      <alignment horizontal="left" vertical="top" wrapText="1"/>
    </xf>
    <xf numFmtId="0" fontId="0" fillId="33" borderId="18" xfId="0" applyFill="1" applyBorder="1" applyAlignment="1">
      <alignment horizontal="right" vertical="center" wrapText="1"/>
    </xf>
    <xf numFmtId="0" fontId="0" fillId="33" borderId="17" xfId="0" applyFill="1" applyBorder="1" applyAlignment="1">
      <alignment horizontal="right" vertical="center" wrapText="1"/>
    </xf>
    <xf numFmtId="0" fontId="35" fillId="33" borderId="0" xfId="0" applyFont="1" applyFill="1" applyAlignment="1">
      <alignment horizontal="left" vertical="center"/>
    </xf>
    <xf numFmtId="0" fontId="21" fillId="0" borderId="0" xfId="0" applyFont="1" applyFill="1" applyAlignment="1">
      <alignment horizontal="left" vertical="center"/>
    </xf>
    <xf numFmtId="0" fontId="21" fillId="33" borderId="0" xfId="0" applyFont="1" applyFill="1" applyAlignment="1">
      <alignment horizontal="left" vertical="center"/>
    </xf>
    <xf numFmtId="0" fontId="21" fillId="33" borderId="0" xfId="0" applyFont="1" applyFill="1" applyAlignment="1">
      <alignment horizontal="left" vertical="center"/>
    </xf>
    <xf numFmtId="0" fontId="37" fillId="0" borderId="0" xfId="0" applyFont="1"/>
    <xf numFmtId="9" fontId="0" fillId="33" borderId="17" xfId="0" applyNumberFormat="1" applyFill="1" applyBorder="1" applyAlignment="1">
      <alignment horizontal="right" vertical="center" wrapText="1"/>
    </xf>
    <xf numFmtId="0" fontId="21" fillId="33" borderId="0" xfId="0" applyFont="1" applyFill="1" applyAlignment="1">
      <alignment horizontal="left" vertical="center"/>
    </xf>
    <xf numFmtId="0" fontId="21" fillId="33" borderId="0" xfId="0" applyFont="1" applyFill="1" applyAlignment="1">
      <alignment horizontal="left" vertical="center" wrapText="1"/>
    </xf>
    <xf numFmtId="0" fontId="37" fillId="33" borderId="0" xfId="0" applyFont="1" applyFill="1" applyAlignment="1">
      <alignment horizontal="left" vertical="center"/>
    </xf>
    <xf numFmtId="0" fontId="36" fillId="33" borderId="0" xfId="0" applyFont="1" applyFill="1" applyAlignment="1">
      <alignment horizontal="left" vertical="center"/>
    </xf>
    <xf numFmtId="0" fontId="0" fillId="0" borderId="0" xfId="0" applyAlignment="1">
      <alignment vertical="top"/>
    </xf>
    <xf numFmtId="0" fontId="40" fillId="0" borderId="0" xfId="0" applyFont="1"/>
    <xf numFmtId="0" fontId="0" fillId="40" borderId="24" xfId="0" applyFill="1" applyBorder="1"/>
    <xf numFmtId="0" fontId="0" fillId="40" borderId="21" xfId="0" applyFill="1" applyBorder="1"/>
    <xf numFmtId="0" fontId="0" fillId="33" borderId="25" xfId="0" applyFill="1" applyBorder="1" applyAlignment="1">
      <alignment horizontal="left" vertical="top" wrapText="1"/>
    </xf>
    <xf numFmtId="0" fontId="0" fillId="33" borderId="26" xfId="0" applyFill="1" applyBorder="1" applyAlignment="1">
      <alignment horizontal="left" vertical="top" wrapText="1"/>
    </xf>
    <xf numFmtId="0" fontId="0" fillId="33" borderId="28" xfId="0" applyFill="1" applyBorder="1" applyAlignment="1">
      <alignment horizontal="left" vertical="top" wrapText="1"/>
    </xf>
    <xf numFmtId="0" fontId="0" fillId="0" borderId="26" xfId="0" applyBorder="1"/>
    <xf numFmtId="0" fontId="0" fillId="33" borderId="23" xfId="0" applyFill="1" applyBorder="1" applyAlignment="1">
      <alignment horizontal="left" vertical="top" wrapText="1"/>
    </xf>
    <xf numFmtId="0" fontId="0" fillId="0" borderId="24" xfId="0" applyBorder="1"/>
    <xf numFmtId="0" fontId="0" fillId="33" borderId="24" xfId="0" applyFill="1" applyBorder="1" applyAlignment="1">
      <alignment horizontal="left" vertical="top" wrapText="1"/>
    </xf>
    <xf numFmtId="0" fontId="0" fillId="40" borderId="23" xfId="0" applyFont="1" applyFill="1" applyBorder="1"/>
    <xf numFmtId="0" fontId="0" fillId="41" borderId="25" xfId="0" applyFill="1" applyBorder="1" applyAlignment="1">
      <alignment horizontal="left" vertical="top" wrapText="1"/>
    </xf>
    <xf numFmtId="0" fontId="0" fillId="41" borderId="26" xfId="0" applyFill="1" applyBorder="1" applyAlignment="1">
      <alignment horizontal="left" vertical="top" wrapText="1"/>
    </xf>
    <xf numFmtId="0" fontId="0" fillId="41" borderId="23" xfId="0" applyFill="1" applyBorder="1" applyAlignment="1">
      <alignment horizontal="left" vertical="top" wrapText="1"/>
    </xf>
    <xf numFmtId="0" fontId="0" fillId="43" borderId="26" xfId="0" applyFill="1" applyBorder="1" applyAlignment="1">
      <alignment horizontal="left" vertical="top" wrapText="1"/>
    </xf>
    <xf numFmtId="0" fontId="0" fillId="43" borderId="28" xfId="0" applyFill="1" applyBorder="1" applyAlignment="1">
      <alignment horizontal="left" vertical="top" wrapText="1"/>
    </xf>
    <xf numFmtId="0" fontId="0" fillId="43" borderId="27" xfId="0" applyFill="1" applyBorder="1" applyAlignment="1">
      <alignment horizontal="center" vertical="center"/>
    </xf>
    <xf numFmtId="0" fontId="0" fillId="43" borderId="29" xfId="0" applyFill="1" applyBorder="1" applyAlignment="1">
      <alignment horizontal="center" vertical="center"/>
    </xf>
    <xf numFmtId="0" fontId="0" fillId="43" borderId="21" xfId="0" applyFill="1" applyBorder="1" applyAlignment="1">
      <alignment horizontal="center" vertical="center"/>
    </xf>
    <xf numFmtId="0" fontId="42" fillId="0" borderId="0" xfId="0" applyFont="1"/>
    <xf numFmtId="0" fontId="0" fillId="0" borderId="0" xfId="0" applyAlignment="1">
      <alignment horizontal="left" vertical="top" wrapText="1"/>
    </xf>
    <xf numFmtId="0" fontId="0" fillId="0" borderId="0" xfId="0" applyAlignment="1">
      <alignment vertical="top"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44" fillId="0" borderId="0" xfId="0" applyFont="1"/>
    <xf numFmtId="0" fontId="0" fillId="0" borderId="0" xfId="0" applyAlignment="1"/>
    <xf numFmtId="0" fontId="0" fillId="0" borderId="0" xfId="0" applyFont="1" applyAlignment="1"/>
    <xf numFmtId="0" fontId="0" fillId="0" borderId="0" xfId="0" applyAlignment="1">
      <alignment vertical="top" wrapText="1"/>
    </xf>
    <xf numFmtId="0" fontId="0" fillId="0" borderId="0" xfId="0" applyAlignment="1"/>
    <xf numFmtId="0" fontId="21" fillId="33" borderId="0" xfId="0" applyFont="1" applyFill="1" applyAlignment="1">
      <alignment horizontal="left" vertical="center"/>
    </xf>
    <xf numFmtId="0" fontId="47" fillId="33" borderId="0" xfId="0" applyFont="1" applyFill="1" applyAlignment="1">
      <alignment horizontal="left" vertical="center"/>
    </xf>
    <xf numFmtId="0" fontId="48" fillId="33" borderId="0" xfId="0" applyFont="1" applyFill="1" applyAlignment="1">
      <alignment horizontal="left" vertical="center"/>
    </xf>
    <xf numFmtId="0" fontId="42" fillId="0" borderId="0" xfId="0" applyFont="1" applyAlignment="1"/>
    <xf numFmtId="0" fontId="0" fillId="0" borderId="0" xfId="0" applyAlignment="1"/>
    <xf numFmtId="0" fontId="0" fillId="0" borderId="0" xfId="0" applyAlignment="1"/>
    <xf numFmtId="0" fontId="0" fillId="41" borderId="17" xfId="0" applyFill="1" applyBorder="1" applyAlignment="1">
      <alignment horizontal="left" vertical="top" wrapText="1"/>
    </xf>
    <xf numFmtId="0" fontId="50" fillId="0" borderId="0" xfId="0" applyFont="1"/>
    <xf numFmtId="0" fontId="54" fillId="33" borderId="0" xfId="0" applyFont="1" applyFill="1" applyAlignment="1">
      <alignment horizontal="left" vertical="center"/>
    </xf>
    <xf numFmtId="0" fontId="0" fillId="37" borderId="0" xfId="0" applyFill="1"/>
    <xf numFmtId="0" fontId="42" fillId="37" borderId="0" xfId="0" applyFont="1" applyFill="1" applyAlignment="1">
      <alignment wrapText="1"/>
    </xf>
    <xf numFmtId="0" fontId="42" fillId="37" borderId="0" xfId="0" applyFont="1" applyFill="1"/>
    <xf numFmtId="0" fontId="24" fillId="37" borderId="0" xfId="0" applyFont="1" applyFill="1"/>
    <xf numFmtId="0" fontId="0" fillId="41" borderId="0" xfId="0" applyFill="1"/>
    <xf numFmtId="0" fontId="24" fillId="0" borderId="41" xfId="0" applyFont="1" applyFill="1" applyBorder="1" applyAlignment="1">
      <alignment horizontal="left" vertical="top" wrapText="1"/>
    </xf>
    <xf numFmtId="0" fontId="0" fillId="0" borderId="0" xfId="0" applyBorder="1" applyAlignment="1">
      <alignment vertical="top" wrapText="1"/>
    </xf>
    <xf numFmtId="0" fontId="0" fillId="40" borderId="17" xfId="0" applyFill="1" applyBorder="1" applyAlignment="1">
      <alignment horizontal="left" vertical="top" wrapText="1"/>
    </xf>
    <xf numFmtId="0" fontId="0" fillId="41" borderId="34" xfId="0" applyFill="1" applyBorder="1" applyAlignment="1">
      <alignment horizontal="left" vertical="top" wrapText="1"/>
    </xf>
    <xf numFmtId="0" fontId="0" fillId="40" borderId="14" xfId="0" applyFill="1" applyBorder="1" applyAlignment="1">
      <alignment horizontal="right" vertical="center" wrapText="1"/>
    </xf>
    <xf numFmtId="0" fontId="41" fillId="41" borderId="0" xfId="0" applyFont="1" applyFill="1"/>
    <xf numFmtId="0" fontId="0" fillId="41" borderId="0" xfId="0" applyFill="1" applyAlignment="1">
      <alignment wrapText="1"/>
    </xf>
    <xf numFmtId="0" fontId="21" fillId="50" borderId="0" xfId="0" applyFont="1" applyFill="1" applyAlignment="1">
      <alignment horizontal="left" vertical="center"/>
    </xf>
    <xf numFmtId="0" fontId="30" fillId="41" borderId="0" xfId="0" applyFont="1" applyFill="1"/>
    <xf numFmtId="0" fontId="30" fillId="50" borderId="10" xfId="0" applyFont="1" applyFill="1" applyBorder="1" applyAlignment="1">
      <alignment horizontal="left" vertical="top" wrapText="1"/>
    </xf>
    <xf numFmtId="0" fontId="30" fillId="50" borderId="15" xfId="0" applyFont="1" applyFill="1" applyBorder="1" applyAlignment="1">
      <alignment horizontal="left" vertical="top" wrapText="1"/>
    </xf>
    <xf numFmtId="0" fontId="30" fillId="41" borderId="15" xfId="0" applyFont="1" applyFill="1" applyBorder="1" applyAlignment="1">
      <alignment horizontal="right" vertical="center" wrapText="1"/>
    </xf>
    <xf numFmtId="0" fontId="30" fillId="41" borderId="15" xfId="0" applyFont="1" applyFill="1" applyBorder="1" applyAlignment="1">
      <alignment horizontal="left" vertical="top" wrapText="1"/>
    </xf>
    <xf numFmtId="0" fontId="21" fillId="41" borderId="0" xfId="0" applyFont="1" applyFill="1" applyAlignment="1">
      <alignment horizontal="left" vertical="center"/>
    </xf>
    <xf numFmtId="0" fontId="30" fillId="41" borderId="15" xfId="0" applyFont="1" applyFill="1" applyBorder="1" applyAlignment="1">
      <alignment horizontal="center" vertical="center" wrapText="1"/>
    </xf>
    <xf numFmtId="0" fontId="30" fillId="50" borderId="18" xfId="0" applyFont="1" applyFill="1" applyBorder="1" applyAlignment="1">
      <alignment horizontal="left" vertical="top" wrapText="1"/>
    </xf>
    <xf numFmtId="0" fontId="30" fillId="41" borderId="18" xfId="0" applyFont="1" applyFill="1" applyBorder="1" applyAlignment="1">
      <alignment horizontal="left" vertical="top" wrapText="1"/>
    </xf>
    <xf numFmtId="0" fontId="21" fillId="41" borderId="0" xfId="0" applyFont="1" applyFill="1" applyAlignment="1">
      <alignment horizontal="left" vertical="center" wrapText="1"/>
    </xf>
    <xf numFmtId="0" fontId="24" fillId="0" borderId="0" xfId="0" applyFont="1" applyFill="1"/>
    <xf numFmtId="0" fontId="0" fillId="35" borderId="17" xfId="0" applyFill="1" applyBorder="1" applyAlignment="1">
      <alignment horizontal="left" vertical="top" wrapText="1"/>
    </xf>
    <xf numFmtId="0" fontId="25" fillId="36" borderId="17" xfId="0" applyFont="1" applyFill="1" applyBorder="1" applyAlignment="1">
      <alignment horizontal="left" vertical="center" wrapText="1"/>
    </xf>
    <xf numFmtId="0" fontId="0" fillId="41" borderId="0" xfId="0" applyFont="1" applyFill="1" applyAlignment="1">
      <alignment wrapText="1"/>
    </xf>
    <xf numFmtId="0" fontId="50" fillId="50" borderId="0" xfId="0" applyFont="1" applyFill="1" applyAlignment="1">
      <alignment horizontal="left" vertical="center"/>
    </xf>
    <xf numFmtId="0" fontId="50" fillId="33" borderId="0" xfId="0" applyFont="1" applyFill="1" applyAlignment="1">
      <alignment vertical="center"/>
    </xf>
    <xf numFmtId="0" fontId="50" fillId="38" borderId="0" xfId="0" applyFont="1" applyFill="1" applyAlignment="1">
      <alignment horizontal="left" vertical="center" wrapText="1"/>
    </xf>
    <xf numFmtId="0" fontId="50" fillId="33" borderId="0" xfId="0" applyFont="1" applyFill="1" applyAlignment="1">
      <alignment horizontal="left" vertical="center" wrapText="1"/>
    </xf>
    <xf numFmtId="0" fontId="44" fillId="41" borderId="0" xfId="0" applyFont="1" applyFill="1"/>
    <xf numFmtId="0" fontId="21" fillId="37" borderId="0" xfId="0" applyFont="1" applyFill="1" applyBorder="1" applyAlignment="1">
      <alignment horizontal="left" vertical="center" wrapText="1"/>
    </xf>
    <xf numFmtId="0" fontId="21" fillId="37" borderId="0" xfId="0" applyFont="1" applyFill="1" applyBorder="1" applyAlignment="1">
      <alignment vertical="center" wrapText="1"/>
    </xf>
    <xf numFmtId="0" fontId="0" fillId="0" borderId="0" xfId="0" applyBorder="1" applyAlignment="1">
      <alignment vertical="top" wrapText="1"/>
    </xf>
    <xf numFmtId="0" fontId="0" fillId="0" borderId="0" xfId="0" applyFont="1" applyAlignment="1">
      <alignment horizontal="left" vertical="top" wrapText="1"/>
    </xf>
    <xf numFmtId="0" fontId="0" fillId="0" borderId="0" xfId="0" applyFont="1" applyAlignment="1">
      <alignment vertical="top" wrapText="1"/>
    </xf>
    <xf numFmtId="0" fontId="0" fillId="0" borderId="27" xfId="0" applyBorder="1" applyAlignment="1">
      <alignment vertical="top"/>
    </xf>
    <xf numFmtId="0" fontId="0" fillId="0" borderId="29" xfId="0" applyBorder="1" applyAlignment="1">
      <alignment horizontal="left" vertical="top"/>
    </xf>
    <xf numFmtId="0" fontId="0" fillId="0" borderId="21" xfId="0" applyBorder="1" applyAlignment="1">
      <alignment horizontal="left" vertical="top"/>
    </xf>
    <xf numFmtId="0" fontId="0" fillId="0" borderId="27"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0" fillId="43" borderId="24" xfId="0" applyFill="1" applyBorder="1" applyAlignment="1">
      <alignment horizontal="left" vertical="top"/>
    </xf>
    <xf numFmtId="0" fontId="0" fillId="43" borderId="26" xfId="0" applyFill="1" applyBorder="1" applyAlignment="1">
      <alignment horizontal="left" vertical="top"/>
    </xf>
    <xf numFmtId="0" fontId="42" fillId="40" borderId="33" xfId="0" applyFont="1" applyFill="1" applyBorder="1" applyAlignment="1">
      <alignment wrapText="1"/>
    </xf>
    <xf numFmtId="0" fontId="0" fillId="41" borderId="33" xfId="0" applyNumberFormat="1" applyFill="1" applyBorder="1" applyAlignment="1">
      <alignment horizontal="left" vertical="top" wrapText="1"/>
    </xf>
    <xf numFmtId="0" fontId="0" fillId="49" borderId="33" xfId="0" applyFill="1" applyBorder="1" applyAlignment="1">
      <alignment horizontal="left" vertical="top" wrapText="1"/>
    </xf>
    <xf numFmtId="0" fontId="0" fillId="49" borderId="33" xfId="0" applyFill="1" applyBorder="1" applyAlignment="1">
      <alignment horizontal="center" vertical="center" wrapText="1"/>
    </xf>
    <xf numFmtId="0" fontId="0" fillId="40" borderId="33" xfId="0" applyFill="1" applyBorder="1" applyAlignment="1">
      <alignment wrapText="1"/>
    </xf>
    <xf numFmtId="0" fontId="0" fillId="41" borderId="33" xfId="0" applyFill="1" applyBorder="1" applyAlignment="1">
      <alignment horizontal="left" vertical="top" wrapText="1"/>
    </xf>
    <xf numFmtId="0" fontId="0" fillId="37" borderId="0" xfId="0" applyFill="1" applyAlignment="1">
      <alignment horizontal="left" vertical="top" wrapText="1"/>
    </xf>
    <xf numFmtId="0" fontId="0" fillId="40" borderId="30" xfId="0" applyFill="1" applyBorder="1" applyAlignment="1">
      <alignment horizontal="left" vertical="top" wrapText="1"/>
    </xf>
    <xf numFmtId="0" fontId="0" fillId="0" borderId="0" xfId="0" applyFont="1" applyBorder="1" applyAlignment="1">
      <alignment vertical="top" wrapText="1"/>
    </xf>
    <xf numFmtId="0" fontId="0" fillId="0" borderId="0" xfId="0" applyFont="1" applyAlignment="1">
      <alignment horizontal="left" vertical="top"/>
    </xf>
    <xf numFmtId="0" fontId="0" fillId="0" borderId="0" xfId="0" applyAlignment="1">
      <alignment horizontal="left" vertical="top"/>
    </xf>
    <xf numFmtId="0" fontId="24" fillId="0" borderId="0" xfId="0" applyFont="1" applyAlignment="1">
      <alignment horizontal="left" vertical="top"/>
    </xf>
    <xf numFmtId="0" fontId="0" fillId="41" borderId="17" xfId="0" applyFill="1" applyBorder="1" applyAlignment="1">
      <alignment vertical="top" wrapText="1"/>
    </xf>
    <xf numFmtId="0" fontId="24" fillId="37" borderId="0" xfId="0" applyFont="1" applyFill="1" applyBorder="1" applyAlignment="1">
      <alignment wrapText="1"/>
    </xf>
    <xf numFmtId="0" fontId="0" fillId="37" borderId="0" xfId="0" applyFill="1" applyAlignment="1">
      <alignment wrapText="1"/>
    </xf>
    <xf numFmtId="0" fontId="0" fillId="0" borderId="0" xfId="0" applyBorder="1" applyAlignment="1">
      <alignment vertical="top" wrapText="1"/>
    </xf>
    <xf numFmtId="0" fontId="0" fillId="33" borderId="17" xfId="0" applyFill="1" applyBorder="1" applyAlignment="1">
      <alignment horizontal="left" vertical="top" wrapText="1"/>
    </xf>
    <xf numFmtId="0" fontId="0" fillId="35" borderId="17" xfId="0" applyFill="1" applyBorder="1" applyAlignment="1">
      <alignment horizontal="left" vertical="top" wrapText="1"/>
    </xf>
    <xf numFmtId="0" fontId="41" fillId="0" borderId="0" xfId="0" applyFont="1" applyAlignment="1">
      <alignment horizontal="left" vertical="top"/>
    </xf>
    <xf numFmtId="0" fontId="40" fillId="0" borderId="0" xfId="0" applyFont="1" applyAlignment="1">
      <alignment horizontal="left" vertical="top"/>
    </xf>
    <xf numFmtId="0" fontId="0" fillId="40" borderId="23" xfId="0" applyFont="1" applyFill="1" applyBorder="1" applyAlignment="1">
      <alignment horizontal="left" vertical="top"/>
    </xf>
    <xf numFmtId="0" fontId="44" fillId="0" borderId="0" xfId="0" applyFont="1" applyAlignment="1">
      <alignment horizontal="left" vertical="top"/>
    </xf>
    <xf numFmtId="0" fontId="21" fillId="33" borderId="0" xfId="0" applyFont="1" applyFill="1" applyAlignment="1">
      <alignment horizontal="left" vertical="top" wrapText="1"/>
    </xf>
    <xf numFmtId="0" fontId="28" fillId="34" borderId="10" xfId="0" applyFont="1" applyFill="1" applyBorder="1" applyAlignment="1">
      <alignment horizontal="left" vertical="top" wrapText="1"/>
    </xf>
    <xf numFmtId="0" fontId="0" fillId="44" borderId="0" xfId="0" applyFill="1" applyAlignment="1">
      <alignment horizontal="left" vertical="top"/>
    </xf>
    <xf numFmtId="0" fontId="24" fillId="40" borderId="24" xfId="0" applyFont="1" applyFill="1" applyBorder="1" applyAlignment="1">
      <alignment horizontal="left" vertical="top"/>
    </xf>
    <xf numFmtId="0" fontId="0" fillId="0" borderId="0" xfId="0" applyAlignment="1">
      <alignment horizontal="center" vertical="center"/>
    </xf>
    <xf numFmtId="0" fontId="0" fillId="44" borderId="0" xfId="0" applyFill="1" applyAlignment="1">
      <alignment horizontal="center" vertical="center"/>
    </xf>
    <xf numFmtId="0" fontId="24" fillId="40" borderId="21" xfId="0" applyFont="1" applyFill="1" applyBorder="1" applyAlignment="1">
      <alignment horizontal="center" vertical="center"/>
    </xf>
    <xf numFmtId="0" fontId="0" fillId="38" borderId="17" xfId="0" applyFont="1" applyFill="1" applyBorder="1" applyAlignment="1">
      <alignment horizontal="left" vertical="top" wrapText="1"/>
    </xf>
    <xf numFmtId="0" fontId="24" fillId="48" borderId="17" xfId="0" applyFont="1" applyFill="1" applyBorder="1" applyAlignment="1">
      <alignment horizontal="left" vertical="top" wrapText="1"/>
    </xf>
    <xf numFmtId="0" fontId="41" fillId="37" borderId="0" xfId="0" applyFont="1" applyFill="1" applyAlignment="1">
      <alignment wrapText="1"/>
    </xf>
    <xf numFmtId="0" fontId="24" fillId="37" borderId="0" xfId="0" applyFont="1" applyFill="1" applyAlignment="1">
      <alignment wrapText="1"/>
    </xf>
    <xf numFmtId="0" fontId="43" fillId="37" borderId="0" xfId="0" applyFont="1" applyFill="1" applyAlignment="1">
      <alignment wrapText="1"/>
    </xf>
    <xf numFmtId="0" fontId="24" fillId="37" borderId="31" xfId="0" applyFont="1" applyFill="1" applyBorder="1" applyAlignment="1">
      <alignment wrapText="1"/>
    </xf>
    <xf numFmtId="0" fontId="43" fillId="37" borderId="0" xfId="0" applyFont="1" applyFill="1" applyBorder="1" applyAlignment="1">
      <alignment wrapText="1"/>
    </xf>
    <xf numFmtId="0" fontId="44" fillId="37" borderId="0" xfId="0" applyFont="1" applyFill="1" applyBorder="1" applyAlignment="1"/>
    <xf numFmtId="0" fontId="24" fillId="40" borderId="33" xfId="0" applyFont="1" applyFill="1" applyBorder="1" applyAlignment="1"/>
    <xf numFmtId="0" fontId="24" fillId="40" borderId="30" xfId="0" applyFont="1" applyFill="1" applyBorder="1" applyAlignment="1"/>
    <xf numFmtId="0" fontId="24" fillId="40" borderId="30" xfId="0" applyFont="1" applyFill="1" applyBorder="1" applyAlignment="1">
      <alignment horizontal="left" vertical="top"/>
    </xf>
    <xf numFmtId="0" fontId="57" fillId="40" borderId="33" xfId="0" applyFont="1" applyFill="1" applyBorder="1" applyAlignment="1">
      <alignment horizontal="center" wrapText="1"/>
    </xf>
    <xf numFmtId="0" fontId="0" fillId="0" borderId="33" xfId="0" applyFill="1" applyBorder="1" applyAlignment="1">
      <alignment horizontal="center" vertical="center" wrapText="1"/>
    </xf>
    <xf numFmtId="0" fontId="0" fillId="0" borderId="40" xfId="0" applyFill="1" applyBorder="1" applyAlignment="1">
      <alignment horizontal="center" vertical="center" wrapText="1"/>
    </xf>
    <xf numFmtId="0" fontId="0" fillId="41" borderId="41" xfId="0" applyFill="1" applyBorder="1" applyAlignment="1">
      <alignment horizontal="left" vertical="top" wrapText="1"/>
    </xf>
    <xf numFmtId="0" fontId="0" fillId="49" borderId="41" xfId="0" applyFill="1" applyBorder="1" applyAlignment="1">
      <alignment horizontal="left" vertical="top" wrapText="1"/>
    </xf>
    <xf numFmtId="0" fontId="0" fillId="49" borderId="41" xfId="0" applyFill="1" applyBorder="1" applyAlignment="1">
      <alignment horizontal="center" vertical="center" wrapText="1"/>
    </xf>
    <xf numFmtId="0" fontId="24" fillId="40" borderId="17" xfId="0" applyFont="1" applyFill="1" applyBorder="1" applyAlignment="1">
      <alignment vertical="top"/>
    </xf>
    <xf numFmtId="0" fontId="24" fillId="48" borderId="17" xfId="0" applyFont="1" applyFill="1" applyBorder="1" applyAlignment="1">
      <alignment horizontal="left" vertical="center" wrapText="1"/>
    </xf>
    <xf numFmtId="0" fontId="21" fillId="0" borderId="0" xfId="0" applyFont="1" applyFill="1" applyBorder="1" applyAlignment="1">
      <alignment vertical="center" wrapText="1"/>
    </xf>
    <xf numFmtId="0" fontId="0" fillId="0" borderId="0" xfId="0" applyFill="1" applyBorder="1" applyAlignment="1">
      <alignment horizontal="left" vertical="top" wrapText="1"/>
    </xf>
    <xf numFmtId="0" fontId="0" fillId="0" borderId="0" xfId="0" applyFill="1" applyBorder="1" applyAlignment="1">
      <alignment horizontal="right" vertical="center" wrapText="1"/>
    </xf>
    <xf numFmtId="0" fontId="34" fillId="0" borderId="0" xfId="0" applyFont="1" applyBorder="1"/>
    <xf numFmtId="0" fontId="44" fillId="0" borderId="0" xfId="0" applyFont="1" applyBorder="1" applyAlignment="1">
      <alignment vertical="top"/>
    </xf>
    <xf numFmtId="0" fontId="41" fillId="0" borderId="0" xfId="0" applyFont="1" applyBorder="1" applyAlignment="1">
      <alignment wrapText="1"/>
    </xf>
    <xf numFmtId="0" fontId="24" fillId="33" borderId="49" xfId="0" applyFont="1" applyFill="1" applyBorder="1" applyAlignment="1">
      <alignment horizontal="left" wrapText="1"/>
    </xf>
    <xf numFmtId="0" fontId="24" fillId="33" borderId="50" xfId="0" applyFont="1" applyFill="1" applyBorder="1" applyAlignment="1">
      <alignment horizontal="left" wrapText="1"/>
    </xf>
    <xf numFmtId="0" fontId="0" fillId="33" borderId="51" xfId="0" applyFill="1" applyBorder="1" applyAlignment="1">
      <alignment horizontal="left" vertical="top" wrapText="1"/>
    </xf>
    <xf numFmtId="0" fontId="0" fillId="35" borderId="33" xfId="0" applyFill="1" applyBorder="1" applyAlignment="1">
      <alignment horizontal="left" vertical="top" wrapText="1"/>
    </xf>
    <xf numFmtId="0" fontId="0" fillId="40" borderId="52" xfId="0" applyFill="1" applyBorder="1"/>
    <xf numFmtId="0" fontId="0" fillId="40" borderId="48" xfId="0" applyFill="1" applyBorder="1"/>
    <xf numFmtId="0" fontId="0" fillId="40" borderId="37" xfId="0" applyFill="1" applyBorder="1"/>
    <xf numFmtId="0" fontId="0" fillId="40" borderId="47" xfId="0" applyFill="1" applyBorder="1"/>
    <xf numFmtId="0" fontId="24" fillId="40" borderId="46" xfId="0" applyFont="1" applyFill="1" applyBorder="1" applyAlignment="1">
      <alignment horizontal="left" vertical="top" wrapText="1"/>
    </xf>
    <xf numFmtId="0" fontId="0" fillId="33" borderId="17" xfId="0" applyFill="1" applyBorder="1" applyAlignment="1">
      <alignment horizontal="center" vertical="top" wrapText="1"/>
    </xf>
    <xf numFmtId="0" fontId="37" fillId="33" borderId="23" xfId="0" applyFont="1" applyFill="1" applyBorder="1" applyAlignment="1">
      <alignment horizontal="left" vertical="top" wrapText="1"/>
    </xf>
    <xf numFmtId="0" fontId="37" fillId="41" borderId="23" xfId="0" applyFont="1" applyFill="1" applyBorder="1" applyAlignment="1">
      <alignment horizontal="left" vertical="top" wrapText="1"/>
    </xf>
    <xf numFmtId="0" fontId="37" fillId="38" borderId="17" xfId="0" applyFont="1" applyFill="1" applyBorder="1" applyAlignment="1">
      <alignment horizontal="left" vertical="top" wrapText="1"/>
    </xf>
    <xf numFmtId="0" fontId="0" fillId="0" borderId="0" xfId="0" applyFill="1" applyBorder="1" applyAlignment="1">
      <alignment vertical="top" wrapText="1"/>
    </xf>
    <xf numFmtId="0" fontId="0" fillId="35" borderId="42" xfId="0" applyFill="1" applyBorder="1" applyAlignment="1">
      <alignment horizontal="left" vertical="top" wrapText="1"/>
    </xf>
    <xf numFmtId="0" fontId="0" fillId="0" borderId="25" xfId="0" applyFill="1" applyBorder="1" applyAlignment="1">
      <alignment horizontal="left" vertical="top" wrapText="1"/>
    </xf>
    <xf numFmtId="0" fontId="50" fillId="35" borderId="39" xfId="0" applyFont="1" applyFill="1" applyBorder="1" applyAlignment="1">
      <alignment horizontal="left" vertical="center" wrapText="1"/>
    </xf>
    <xf numFmtId="0" fontId="50" fillId="35" borderId="0" xfId="0" applyFont="1" applyFill="1" applyBorder="1" applyAlignment="1">
      <alignment horizontal="left" vertical="center" wrapText="1"/>
    </xf>
    <xf numFmtId="0" fontId="0" fillId="0" borderId="0" xfId="0" applyAlignment="1">
      <alignment vertical="top" wrapText="1"/>
    </xf>
    <xf numFmtId="0" fontId="0" fillId="0" borderId="0" xfId="0" applyAlignment="1"/>
    <xf numFmtId="0" fontId="21" fillId="33" borderId="0" xfId="0" applyFont="1" applyFill="1" applyAlignment="1">
      <alignment horizontal="left" vertical="center"/>
    </xf>
    <xf numFmtId="0" fontId="0" fillId="33" borderId="17" xfId="0" applyFill="1" applyBorder="1" applyAlignment="1">
      <alignment horizontal="left" vertical="top" wrapText="1"/>
    </xf>
    <xf numFmtId="0" fontId="0" fillId="35" borderId="17" xfId="0" applyFill="1" applyBorder="1" applyAlignment="1">
      <alignment horizontal="left" vertical="top" wrapText="1"/>
    </xf>
    <xf numFmtId="0" fontId="0" fillId="0" borderId="32" xfId="0" applyFill="1" applyBorder="1" applyAlignment="1">
      <alignment vertical="top" wrapText="1"/>
    </xf>
    <xf numFmtId="0" fontId="21" fillId="33" borderId="32" xfId="0" applyFont="1" applyFill="1" applyBorder="1" applyAlignment="1">
      <alignment vertical="center"/>
    </xf>
    <xf numFmtId="0" fontId="38" fillId="35" borderId="38" xfId="0" applyFont="1" applyFill="1" applyBorder="1" applyAlignment="1">
      <alignment horizontal="left" vertical="top" wrapText="1"/>
    </xf>
    <xf numFmtId="0" fontId="38" fillId="35" borderId="54" xfId="0" applyFont="1" applyFill="1" applyBorder="1" applyAlignment="1">
      <alignment horizontal="left" vertical="top" wrapText="1"/>
    </xf>
    <xf numFmtId="0" fontId="24" fillId="0" borderId="54" xfId="0" applyFont="1" applyFill="1" applyBorder="1" applyAlignment="1">
      <alignment horizontal="left" vertical="top" wrapText="1"/>
    </xf>
    <xf numFmtId="0" fontId="0" fillId="40" borderId="34" xfId="0" applyFill="1" applyBorder="1" applyAlignment="1">
      <alignment horizontal="left" vertical="top" wrapText="1"/>
    </xf>
    <xf numFmtId="0" fontId="0" fillId="0" borderId="12" xfId="0" applyBorder="1" applyAlignment="1">
      <alignment vertical="top" wrapText="1"/>
    </xf>
    <xf numFmtId="0" fontId="24" fillId="0" borderId="55" xfId="0" applyFont="1" applyFill="1" applyBorder="1" applyAlignment="1">
      <alignment horizontal="left" vertical="top" wrapText="1"/>
    </xf>
    <xf numFmtId="0" fontId="0" fillId="41" borderId="36" xfId="0" applyFill="1" applyBorder="1" applyAlignment="1">
      <alignment horizontal="left" vertical="top" wrapText="1"/>
    </xf>
    <xf numFmtId="0" fontId="0" fillId="40" borderId="36" xfId="0" applyFill="1" applyBorder="1" applyAlignment="1">
      <alignment horizontal="left" vertical="top" wrapText="1"/>
    </xf>
    <xf numFmtId="0" fontId="33" fillId="33" borderId="0" xfId="0" applyFont="1" applyFill="1" applyBorder="1" applyAlignment="1">
      <alignment vertical="center"/>
    </xf>
    <xf numFmtId="0" fontId="0" fillId="41" borderId="38" xfId="0" applyFill="1" applyBorder="1" applyAlignment="1">
      <alignment horizontal="left" vertical="top" wrapText="1"/>
    </xf>
    <xf numFmtId="0" fontId="0" fillId="41" borderId="56" xfId="0" applyFill="1" applyBorder="1" applyAlignment="1">
      <alignment horizontal="left" vertical="top" wrapText="1"/>
    </xf>
    <xf numFmtId="0" fontId="0" fillId="40" borderId="32" xfId="0" applyFill="1" applyBorder="1" applyAlignment="1">
      <alignment horizontal="left" vertical="top" wrapText="1"/>
    </xf>
    <xf numFmtId="0" fontId="0" fillId="40" borderId="57" xfId="0" applyFill="1" applyBorder="1" applyAlignment="1">
      <alignment horizontal="left" vertical="top" wrapText="1"/>
    </xf>
    <xf numFmtId="0" fontId="0" fillId="41" borderId="32" xfId="0" applyFill="1" applyBorder="1" applyAlignment="1">
      <alignment horizontal="left" vertical="top" wrapText="1"/>
    </xf>
    <xf numFmtId="0" fontId="0" fillId="41" borderId="57" xfId="0" applyFill="1" applyBorder="1" applyAlignment="1">
      <alignment horizontal="left" vertical="top" wrapText="1"/>
    </xf>
    <xf numFmtId="0" fontId="0" fillId="40" borderId="54" xfId="0" applyFill="1" applyBorder="1" applyAlignment="1">
      <alignment horizontal="left" vertical="top" wrapText="1"/>
    </xf>
    <xf numFmtId="0" fontId="0" fillId="40" borderId="55" xfId="0" applyFill="1" applyBorder="1" applyAlignment="1">
      <alignment horizontal="left" vertical="top" wrapText="1"/>
    </xf>
    <xf numFmtId="0" fontId="55" fillId="0" borderId="0" xfId="0" applyFont="1"/>
    <xf numFmtId="0" fontId="39" fillId="0" borderId="0" xfId="0" applyFont="1" applyFill="1"/>
    <xf numFmtId="0" fontId="62" fillId="0" borderId="0" xfId="0" applyFont="1" applyFill="1" applyAlignment="1">
      <alignment horizontal="left" vertical="center" indent="4"/>
    </xf>
    <xf numFmtId="0" fontId="37" fillId="0" borderId="0" xfId="0" applyFont="1" applyFill="1"/>
    <xf numFmtId="0" fontId="38" fillId="48" borderId="17" xfId="0" applyFont="1" applyFill="1" applyBorder="1" applyAlignment="1">
      <alignment horizontal="left" vertical="center" wrapText="1"/>
    </xf>
    <xf numFmtId="0" fontId="0" fillId="0" borderId="0" xfId="0" applyFont="1" applyAlignment="1">
      <alignment horizontal="center" vertical="center"/>
    </xf>
    <xf numFmtId="0" fontId="24" fillId="0" borderId="0" xfId="0" applyFont="1" applyAlignment="1">
      <alignment horizontal="left" vertical="center"/>
    </xf>
    <xf numFmtId="0" fontId="0" fillId="0" borderId="0" xfId="0" applyFont="1" applyAlignment="1">
      <alignment vertical="top"/>
    </xf>
    <xf numFmtId="0" fontId="24" fillId="47" borderId="0" xfId="0" applyFont="1" applyFill="1" applyAlignment="1">
      <alignment horizontal="left" vertical="top"/>
    </xf>
    <xf numFmtId="0" fontId="0" fillId="0" borderId="0" xfId="0" applyFont="1" applyAlignment="1">
      <alignment horizontal="left" vertical="center"/>
    </xf>
    <xf numFmtId="0" fontId="64" fillId="0" borderId="0" xfId="0" applyFont="1" applyAlignment="1">
      <alignment horizontal="left" vertical="center"/>
    </xf>
    <xf numFmtId="0" fontId="0" fillId="0" borderId="0" xfId="0" applyFont="1" applyFill="1" applyAlignment="1">
      <alignment vertical="top"/>
    </xf>
    <xf numFmtId="0" fontId="0" fillId="0" borderId="0" xfId="0" applyFont="1" applyFill="1" applyAlignment="1">
      <alignment horizontal="center" vertical="center"/>
    </xf>
    <xf numFmtId="0" fontId="0" fillId="40" borderId="17" xfId="0" applyFont="1" applyFill="1" applyBorder="1" applyAlignment="1">
      <alignment horizontal="left" vertical="center"/>
    </xf>
    <xf numFmtId="0" fontId="0" fillId="40" borderId="17" xfId="0" applyFont="1" applyFill="1" applyBorder="1" applyAlignment="1">
      <alignment vertical="top"/>
    </xf>
    <xf numFmtId="0" fontId="0" fillId="40" borderId="17" xfId="0" applyFont="1" applyFill="1" applyBorder="1" applyAlignment="1">
      <alignment horizontal="center" vertical="center"/>
    </xf>
    <xf numFmtId="0" fontId="24" fillId="40" borderId="17" xfId="0" applyFont="1" applyFill="1" applyBorder="1" applyAlignment="1">
      <alignment horizontal="left" vertical="top"/>
    </xf>
    <xf numFmtId="0" fontId="0" fillId="46" borderId="17" xfId="0" applyFont="1" applyFill="1" applyBorder="1" applyAlignment="1">
      <alignment horizontal="left" vertical="top"/>
    </xf>
    <xf numFmtId="0" fontId="0" fillId="0" borderId="0" xfId="0" applyFont="1" applyFill="1" applyAlignment="1">
      <alignment horizontal="left" vertical="top"/>
    </xf>
    <xf numFmtId="0" fontId="0" fillId="46" borderId="42" xfId="0" applyFont="1" applyFill="1" applyBorder="1" applyAlignment="1">
      <alignment horizontal="left" vertical="top"/>
    </xf>
    <xf numFmtId="0" fontId="65" fillId="52" borderId="0" xfId="0" applyFont="1" applyFill="1"/>
    <xf numFmtId="0" fontId="66" fillId="52" borderId="0" xfId="0" applyFont="1" applyFill="1"/>
    <xf numFmtId="0" fontId="66" fillId="52" borderId="0" xfId="0" applyFont="1" applyFill="1" applyAlignment="1"/>
    <xf numFmtId="0" fontId="0" fillId="52" borderId="0" xfId="0" applyFill="1" applyAlignment="1"/>
    <xf numFmtId="0" fontId="0" fillId="0" borderId="0" xfId="0" applyFont="1" applyAlignment="1">
      <alignment horizontal="center" wrapText="1"/>
    </xf>
    <xf numFmtId="0" fontId="0" fillId="0" borderId="0" xfId="0" applyAlignment="1">
      <alignment vertical="top" wrapText="1"/>
    </xf>
    <xf numFmtId="49" fontId="42" fillId="0" borderId="0" xfId="0" applyNumberFormat="1" applyFont="1" applyAlignment="1">
      <alignment vertical="top" wrapText="1"/>
    </xf>
    <xf numFmtId="49" fontId="0" fillId="0" borderId="0" xfId="0" applyNumberFormat="1" applyAlignment="1"/>
    <xf numFmtId="0" fontId="37" fillId="0" borderId="0" xfId="0" applyFont="1" applyAlignment="1">
      <alignment horizontal="left" vertical="top" wrapText="1"/>
    </xf>
    <xf numFmtId="0" fontId="0" fillId="0" borderId="0" xfId="0" applyFont="1" applyAlignment="1">
      <alignment horizontal="left" vertical="top" wrapText="1"/>
    </xf>
    <xf numFmtId="0" fontId="24" fillId="0" borderId="0" xfId="0" applyFont="1" applyAlignment="1">
      <alignment horizontal="left" vertical="top" wrapText="1"/>
    </xf>
    <xf numFmtId="0" fontId="0" fillId="0" borderId="0" xfId="0" applyAlignment="1">
      <alignment horizontal="left" vertical="top" wrapText="1"/>
    </xf>
    <xf numFmtId="0" fontId="37" fillId="33" borderId="0" xfId="0" applyFont="1" applyFill="1" applyAlignment="1">
      <alignment horizontal="left" vertical="top" wrapText="1"/>
    </xf>
    <xf numFmtId="0" fontId="0" fillId="0" borderId="0" xfId="0" applyFont="1" applyAlignment="1">
      <alignment vertical="top" wrapText="1"/>
    </xf>
    <xf numFmtId="0" fontId="49" fillId="0" borderId="0" xfId="0" applyFont="1" applyAlignment="1">
      <alignment horizontal="left" vertical="top" wrapText="1"/>
    </xf>
    <xf numFmtId="0" fontId="44" fillId="0" borderId="0" xfId="0" applyFont="1" applyAlignment="1">
      <alignment wrapText="1"/>
    </xf>
    <xf numFmtId="0" fontId="0" fillId="0" borderId="0" xfId="0" applyAlignment="1">
      <alignment wrapText="1"/>
    </xf>
    <xf numFmtId="0" fontId="58" fillId="0" borderId="34" xfId="0" applyFont="1" applyFill="1" applyBorder="1" applyAlignment="1">
      <alignment horizontal="left" vertical="top" wrapText="1"/>
    </xf>
    <xf numFmtId="0" fontId="58" fillId="0" borderId="35" xfId="0" applyFont="1" applyFill="1" applyBorder="1" applyAlignment="1">
      <alignment horizontal="left" vertical="top" wrapText="1"/>
    </xf>
    <xf numFmtId="0" fontId="58" fillId="0" borderId="36" xfId="0" applyFont="1" applyFill="1" applyBorder="1" applyAlignment="1">
      <alignment horizontal="left" vertical="top" wrapText="1"/>
    </xf>
    <xf numFmtId="0" fontId="27" fillId="0" borderId="37" xfId="0" applyFont="1" applyBorder="1" applyAlignment="1">
      <alignment horizontal="left" vertical="top" wrapText="1"/>
    </xf>
    <xf numFmtId="0" fontId="24" fillId="0" borderId="37" xfId="0" applyFont="1" applyBorder="1" applyAlignment="1">
      <alignment horizontal="left" vertical="top" wrapText="1"/>
    </xf>
    <xf numFmtId="0" fontId="38" fillId="42" borderId="0" xfId="0" applyFont="1" applyFill="1" applyAlignment="1">
      <alignment horizontal="left" vertical="top"/>
    </xf>
    <xf numFmtId="0" fontId="0" fillId="44" borderId="0" xfId="0" applyFill="1" applyAlignment="1">
      <alignment horizontal="left" vertical="top" wrapText="1"/>
    </xf>
    <xf numFmtId="0" fontId="0" fillId="44" borderId="37" xfId="0" applyFill="1" applyBorder="1" applyAlignment="1">
      <alignment horizontal="left" vertical="top" wrapText="1"/>
    </xf>
    <xf numFmtId="0" fontId="0" fillId="46" borderId="17" xfId="0" applyFont="1" applyFill="1" applyBorder="1" applyAlignment="1">
      <alignment horizontal="left" vertical="top"/>
    </xf>
    <xf numFmtId="0" fontId="0" fillId="41" borderId="17" xfId="0" applyFont="1" applyFill="1" applyBorder="1" applyAlignment="1">
      <alignment horizontal="left" vertical="center" wrapText="1"/>
    </xf>
    <xf numFmtId="0" fontId="0" fillId="41" borderId="17" xfId="0" applyFont="1" applyFill="1" applyBorder="1" applyAlignment="1">
      <alignment vertical="top" wrapText="1"/>
    </xf>
    <xf numFmtId="0" fontId="38" fillId="0" borderId="0" xfId="0" applyFont="1" applyFill="1" applyAlignment="1">
      <alignment horizontal="left" vertical="top"/>
    </xf>
    <xf numFmtId="0" fontId="0" fillId="0" borderId="0" xfId="0" applyFont="1" applyFill="1" applyAlignment="1">
      <alignment horizontal="left" vertical="top" wrapText="1"/>
    </xf>
    <xf numFmtId="0" fontId="0" fillId="43" borderId="30" xfId="0" applyFont="1" applyFill="1" applyBorder="1" applyAlignment="1">
      <alignment horizontal="center" vertical="center"/>
    </xf>
    <xf numFmtId="0" fontId="0" fillId="43" borderId="53" xfId="0" applyFont="1" applyFill="1" applyBorder="1" applyAlignment="1">
      <alignment horizontal="center" vertical="center"/>
    </xf>
    <xf numFmtId="0" fontId="0" fillId="43" borderId="42" xfId="0" applyFont="1" applyFill="1" applyBorder="1" applyAlignment="1">
      <alignment horizontal="center" vertical="center"/>
    </xf>
    <xf numFmtId="0" fontId="0" fillId="46" borderId="30" xfId="0" applyFont="1" applyFill="1" applyBorder="1" applyAlignment="1">
      <alignment horizontal="left" vertical="top"/>
    </xf>
    <xf numFmtId="0" fontId="0" fillId="46" borderId="42" xfId="0" applyFont="1" applyFill="1" applyBorder="1" applyAlignment="1">
      <alignment horizontal="left" vertical="top"/>
    </xf>
    <xf numFmtId="0" fontId="0" fillId="41" borderId="30" xfId="0" applyFont="1" applyFill="1" applyBorder="1" applyAlignment="1">
      <alignment horizontal="left" vertical="center" wrapText="1"/>
    </xf>
    <xf numFmtId="0" fontId="0" fillId="41" borderId="53" xfId="0" applyFont="1" applyFill="1" applyBorder="1" applyAlignment="1">
      <alignment horizontal="left" vertical="center" wrapText="1"/>
    </xf>
    <xf numFmtId="0" fontId="0" fillId="41" borderId="42" xfId="0" applyFont="1" applyFill="1" applyBorder="1" applyAlignment="1">
      <alignment horizontal="left" vertical="center" wrapText="1"/>
    </xf>
    <xf numFmtId="0" fontId="0" fillId="41" borderId="30" xfId="0" applyFont="1" applyFill="1" applyBorder="1" applyAlignment="1">
      <alignment vertical="top" wrapText="1"/>
    </xf>
    <xf numFmtId="0" fontId="0" fillId="41" borderId="53" xfId="0" applyFont="1" applyFill="1" applyBorder="1" applyAlignment="1">
      <alignment vertical="top" wrapText="1"/>
    </xf>
    <xf numFmtId="0" fontId="0" fillId="41" borderId="42" xfId="0" applyFont="1" applyFill="1" applyBorder="1" applyAlignment="1">
      <alignment vertical="top" wrapText="1"/>
    </xf>
    <xf numFmtId="0" fontId="34" fillId="45" borderId="0" xfId="0" applyFont="1" applyFill="1" applyAlignment="1" applyProtection="1">
      <alignment horizontal="left" vertical="top" wrapText="1"/>
      <protection locked="0"/>
    </xf>
    <xf numFmtId="0" fontId="34" fillId="45" borderId="37" xfId="0" applyFont="1" applyFill="1" applyBorder="1" applyAlignment="1" applyProtection="1">
      <alignment horizontal="left" vertical="top" wrapText="1"/>
      <protection locked="0"/>
    </xf>
    <xf numFmtId="0" fontId="37" fillId="41" borderId="30" xfId="0" applyFont="1" applyFill="1" applyBorder="1" applyAlignment="1">
      <alignment horizontal="left" vertical="center" wrapText="1"/>
    </xf>
    <xf numFmtId="0" fontId="37" fillId="41" borderId="53" xfId="0" applyFont="1" applyFill="1" applyBorder="1" applyAlignment="1">
      <alignment horizontal="left" vertical="center" wrapText="1"/>
    </xf>
    <xf numFmtId="0" fontId="37" fillId="41" borderId="42" xfId="0" applyFont="1" applyFill="1" applyBorder="1" applyAlignment="1">
      <alignment horizontal="left" vertical="center" wrapText="1"/>
    </xf>
    <xf numFmtId="0" fontId="34" fillId="46" borderId="17" xfId="0" applyFont="1" applyFill="1" applyBorder="1" applyAlignment="1">
      <alignment vertical="top"/>
    </xf>
    <xf numFmtId="0" fontId="0" fillId="41" borderId="30" xfId="0" applyFont="1" applyFill="1" applyBorder="1" applyAlignment="1">
      <alignment horizontal="center" vertical="center" wrapText="1"/>
    </xf>
    <xf numFmtId="0" fontId="0" fillId="41" borderId="53" xfId="0" applyFont="1" applyFill="1" applyBorder="1" applyAlignment="1">
      <alignment horizontal="center" vertical="center" wrapText="1"/>
    </xf>
    <xf numFmtId="0" fontId="0" fillId="41" borderId="42" xfId="0" applyFont="1" applyFill="1" applyBorder="1" applyAlignment="1">
      <alignment horizontal="center" vertical="center" wrapText="1"/>
    </xf>
    <xf numFmtId="0" fontId="0" fillId="46" borderId="30" xfId="0" applyFont="1" applyFill="1" applyBorder="1" applyAlignment="1">
      <alignment vertical="top"/>
    </xf>
    <xf numFmtId="0" fontId="0" fillId="46" borderId="42" xfId="0" applyFont="1" applyFill="1" applyBorder="1" applyAlignment="1">
      <alignment vertical="top"/>
    </xf>
    <xf numFmtId="0" fontId="34" fillId="41" borderId="17" xfId="0" applyFont="1" applyFill="1" applyBorder="1" applyAlignment="1">
      <alignment horizontal="center" vertical="center" wrapText="1"/>
    </xf>
    <xf numFmtId="0" fontId="34" fillId="41" borderId="17" xfId="0" applyFont="1" applyFill="1" applyBorder="1" applyAlignment="1">
      <alignment vertical="top" wrapText="1"/>
    </xf>
    <xf numFmtId="0" fontId="37" fillId="45" borderId="0" xfId="0" applyFont="1" applyFill="1" applyAlignment="1" applyProtection="1">
      <alignment horizontal="left" vertical="top" wrapText="1"/>
      <protection locked="0"/>
    </xf>
    <xf numFmtId="0" fontId="37" fillId="45" borderId="37" xfId="0" applyFont="1" applyFill="1" applyBorder="1" applyAlignment="1" applyProtection="1">
      <alignment horizontal="left" vertical="top" wrapText="1"/>
      <protection locked="0"/>
    </xf>
    <xf numFmtId="0" fontId="0" fillId="46" borderId="17" xfId="0" applyFont="1" applyFill="1" applyBorder="1" applyAlignment="1">
      <alignment vertical="top"/>
    </xf>
    <xf numFmtId="0" fontId="0" fillId="41" borderId="31" xfId="0" applyFont="1" applyFill="1" applyBorder="1" applyAlignment="1">
      <alignment horizontal="left" vertical="center" wrapText="1"/>
    </xf>
    <xf numFmtId="0" fontId="0" fillId="41" borderId="58" xfId="0" applyFont="1" applyFill="1" applyBorder="1" applyAlignment="1">
      <alignment horizontal="left" vertical="center" wrapText="1"/>
    </xf>
    <xf numFmtId="0" fontId="0" fillId="41" borderId="47" xfId="0" applyFont="1" applyFill="1" applyBorder="1" applyAlignment="1">
      <alignment horizontal="left" vertical="center" wrapText="1"/>
    </xf>
    <xf numFmtId="0" fontId="24" fillId="37" borderId="0" xfId="0" applyFont="1" applyFill="1" applyBorder="1" applyAlignment="1">
      <alignment wrapText="1"/>
    </xf>
    <xf numFmtId="0" fontId="24" fillId="37" borderId="30" xfId="0" applyFont="1" applyFill="1" applyBorder="1" applyAlignment="1">
      <alignment wrapText="1"/>
    </xf>
    <xf numFmtId="0" fontId="0" fillId="37" borderId="0" xfId="0" applyFont="1" applyFill="1" applyBorder="1" applyAlignment="1">
      <alignment horizontal="left" vertical="center" wrapText="1"/>
    </xf>
    <xf numFmtId="0" fontId="37" fillId="0" borderId="0" xfId="0" applyFont="1" applyAlignment="1">
      <alignment vertical="top" wrapText="1"/>
    </xf>
    <xf numFmtId="0" fontId="37" fillId="0" borderId="0" xfId="0" applyFont="1" applyAlignment="1">
      <alignment wrapText="1"/>
    </xf>
    <xf numFmtId="0" fontId="0" fillId="0" borderId="0" xfId="0" applyFill="1" applyAlignment="1">
      <alignment vertical="top" wrapText="1"/>
    </xf>
    <xf numFmtId="0" fontId="0" fillId="0" borderId="0" xfId="0" applyFill="1" applyAlignment="1">
      <alignment wrapText="1"/>
    </xf>
    <xf numFmtId="0" fontId="37" fillId="33" borderId="0" xfId="0" applyFont="1" applyFill="1" applyAlignment="1">
      <alignment horizontal="left" vertical="center" wrapText="1"/>
    </xf>
    <xf numFmtId="0" fontId="0" fillId="0" borderId="0" xfId="0" applyAlignment="1">
      <alignment horizontal="left" vertical="center" wrapText="1"/>
    </xf>
    <xf numFmtId="0" fontId="21" fillId="33" borderId="0" xfId="0" applyFont="1" applyFill="1" applyAlignment="1">
      <alignment horizontal="left" vertical="center"/>
    </xf>
    <xf numFmtId="0" fontId="37" fillId="0" borderId="0" xfId="0" applyFont="1" applyBorder="1" applyAlignment="1">
      <alignment vertical="top" wrapText="1"/>
    </xf>
    <xf numFmtId="0" fontId="37" fillId="0" borderId="0" xfId="0" applyFont="1" applyBorder="1" applyAlignment="1">
      <alignment wrapText="1"/>
    </xf>
    <xf numFmtId="0" fontId="50" fillId="35" borderId="38" xfId="0" applyFont="1" applyFill="1" applyBorder="1" applyAlignment="1">
      <alignment horizontal="left" vertical="center" wrapText="1"/>
    </xf>
    <xf numFmtId="0" fontId="50" fillId="35" borderId="39" xfId="0" applyFont="1" applyFill="1" applyBorder="1" applyAlignment="1">
      <alignment horizontal="left" vertical="center" wrapText="1"/>
    </xf>
    <xf numFmtId="0" fontId="50" fillId="35" borderId="32" xfId="0" applyFont="1" applyFill="1" applyBorder="1" applyAlignment="1">
      <alignment horizontal="left" vertical="center" wrapText="1"/>
    </xf>
    <xf numFmtId="0" fontId="50" fillId="35" borderId="0" xfId="0" applyFont="1" applyFill="1" applyBorder="1" applyAlignment="1">
      <alignment horizontal="left" vertical="center" wrapText="1"/>
    </xf>
    <xf numFmtId="0" fontId="0" fillId="41" borderId="0" xfId="0" applyFont="1" applyFill="1" applyAlignment="1">
      <alignment horizontal="left" vertical="top" wrapText="1"/>
    </xf>
    <xf numFmtId="0" fontId="50" fillId="41" borderId="0" xfId="0" applyFont="1" applyFill="1" applyAlignment="1">
      <alignment horizontal="center" vertical="center" wrapText="1"/>
    </xf>
    <xf numFmtId="0" fontId="30" fillId="41" borderId="45" xfId="0" applyFont="1" applyFill="1" applyBorder="1" applyAlignment="1">
      <alignment horizontal="left" vertical="top" wrapText="1"/>
    </xf>
    <xf numFmtId="0" fontId="30" fillId="41" borderId="43" xfId="0" applyFont="1" applyFill="1" applyBorder="1" applyAlignment="1">
      <alignment horizontal="left" vertical="top" wrapText="1"/>
    </xf>
    <xf numFmtId="0" fontId="50" fillId="50" borderId="17" xfId="0" applyFont="1" applyFill="1" applyBorder="1" applyAlignment="1">
      <alignment horizontal="center" vertical="center" wrapText="1"/>
    </xf>
    <xf numFmtId="0" fontId="30" fillId="50" borderId="44" xfId="0" applyFont="1" applyFill="1" applyBorder="1" applyAlignment="1">
      <alignment horizontal="left" vertical="top" wrapText="1"/>
    </xf>
    <xf numFmtId="0" fontId="30" fillId="50" borderId="43" xfId="0" applyFont="1" applyFill="1" applyBorder="1" applyAlignment="1">
      <alignment horizontal="left" vertical="top" wrapText="1"/>
    </xf>
    <xf numFmtId="0" fontId="30" fillId="50" borderId="45" xfId="0" applyFont="1" applyFill="1" applyBorder="1" applyAlignment="1">
      <alignment horizontal="left" vertical="top" wrapText="1"/>
    </xf>
    <xf numFmtId="0" fontId="0" fillId="33" borderId="34" xfId="0" applyFill="1" applyBorder="1" applyAlignment="1">
      <alignment horizontal="center" vertical="center" wrapText="1"/>
    </xf>
    <xf numFmtId="0" fontId="0" fillId="33" borderId="36" xfId="0" applyFill="1" applyBorder="1" applyAlignment="1">
      <alignment horizontal="center" vertical="center" wrapText="1"/>
    </xf>
    <xf numFmtId="0" fontId="0" fillId="35" borderId="17" xfId="0" applyFill="1" applyBorder="1" applyAlignment="1">
      <alignment horizontal="left" vertical="top" wrapText="1"/>
    </xf>
    <xf numFmtId="0" fontId="0" fillId="33" borderId="17" xfId="0" applyFill="1" applyBorder="1" applyAlignment="1">
      <alignment horizontal="left" vertical="top" wrapText="1"/>
    </xf>
    <xf numFmtId="0" fontId="0" fillId="33" borderId="34" xfId="0" applyFill="1" applyBorder="1" applyAlignment="1">
      <alignment horizontal="left" vertical="top" wrapText="1"/>
    </xf>
    <xf numFmtId="0" fontId="0" fillId="33" borderId="36" xfId="0" applyFill="1" applyBorder="1" applyAlignment="1">
      <alignment horizontal="left" vertical="top" wrapText="1"/>
    </xf>
    <xf numFmtId="0" fontId="0" fillId="33" borderId="35" xfId="0" applyFill="1" applyBorder="1" applyAlignment="1">
      <alignment horizontal="left" vertical="top" wrapText="1"/>
    </xf>
    <xf numFmtId="0" fontId="36" fillId="36" borderId="34" xfId="0" applyFont="1" applyFill="1" applyBorder="1" applyAlignment="1">
      <alignment horizontal="left" vertical="top" wrapText="1"/>
    </xf>
    <xf numFmtId="0" fontId="36" fillId="36" borderId="36" xfId="0" applyFont="1" applyFill="1" applyBorder="1" applyAlignment="1">
      <alignment horizontal="left" vertical="top" wrapText="1"/>
    </xf>
    <xf numFmtId="0" fontId="0" fillId="0" borderId="0" xfId="0" applyFill="1" applyBorder="1" applyAlignment="1">
      <alignment horizontal="left" vertical="top" wrapText="1"/>
    </xf>
    <xf numFmtId="0" fontId="24" fillId="40" borderId="34" xfId="0" applyFont="1" applyFill="1" applyBorder="1" applyAlignment="1">
      <alignment horizontal="center"/>
    </xf>
    <xf numFmtId="0" fontId="24" fillId="40" borderId="35" xfId="0" applyFont="1" applyFill="1" applyBorder="1" applyAlignment="1">
      <alignment horizontal="center"/>
    </xf>
    <xf numFmtId="0" fontId="24" fillId="40" borderId="36" xfId="0" applyFont="1" applyFill="1" applyBorder="1" applyAlignment="1">
      <alignment horizontal="center"/>
    </xf>
    <xf numFmtId="0" fontId="24" fillId="40" borderId="31" xfId="0" applyFont="1" applyFill="1" applyBorder="1" applyAlignment="1">
      <alignment horizontal="center" vertical="center"/>
    </xf>
    <xf numFmtId="0" fontId="24" fillId="40" borderId="47" xfId="0" applyFont="1" applyFill="1" applyBorder="1" applyAlignment="1">
      <alignment horizontal="center" vertical="center"/>
    </xf>
    <xf numFmtId="0" fontId="21" fillId="35" borderId="34" xfId="0" applyFont="1" applyFill="1" applyBorder="1" applyAlignment="1">
      <alignment horizontal="center" vertical="center"/>
    </xf>
    <xf numFmtId="0" fontId="21" fillId="35" borderId="35" xfId="0" applyFont="1" applyFill="1" applyBorder="1" applyAlignment="1">
      <alignment horizontal="center" vertical="center"/>
    </xf>
    <xf numFmtId="0" fontId="21" fillId="51" borderId="35" xfId="0" applyFont="1" applyFill="1" applyBorder="1" applyAlignment="1">
      <alignment horizontal="center" vertical="center"/>
    </xf>
    <xf numFmtId="0" fontId="21" fillId="51" borderId="36" xfId="0" applyFont="1" applyFill="1" applyBorder="1" applyAlignment="1">
      <alignment horizontal="center" vertical="center"/>
    </xf>
    <xf numFmtId="0" fontId="50" fillId="33" borderId="0" xfId="0" applyFont="1" applyFill="1" applyAlignment="1">
      <alignment horizontal="left" vertical="center" wrapText="1"/>
    </xf>
    <xf numFmtId="0" fontId="0" fillId="35" borderId="47" xfId="0" applyFill="1" applyBorder="1" applyAlignment="1">
      <alignment horizontal="left" vertical="top" wrapText="1"/>
    </xf>
    <xf numFmtId="0" fontId="0" fillId="35" borderId="52" xfId="0" applyFill="1" applyBorder="1" applyAlignment="1">
      <alignment horizontal="left" vertical="top" wrapText="1"/>
    </xf>
    <xf numFmtId="0" fontId="50" fillId="38" borderId="0" xfId="0" applyFont="1" applyFill="1" applyAlignment="1">
      <alignment horizontal="center" vertical="center" wrapText="1"/>
    </xf>
    <xf numFmtId="0" fontId="38" fillId="33" borderId="0" xfId="0" applyFont="1" applyFill="1" applyAlignment="1">
      <alignment horizontal="left"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0" fontId="0" fillId="35" borderId="42" xfId="0" applyFill="1" applyBorder="1" applyAlignment="1">
      <alignment horizontal="left" vertical="top" wrapText="1"/>
    </xf>
    <xf numFmtId="0" fontId="56" fillId="33" borderId="0" xfId="0" applyFont="1" applyFill="1" applyAlignment="1">
      <alignment horizontal="left" vertical="top" wrapText="1"/>
    </xf>
    <xf numFmtId="0" fontId="0" fillId="0" borderId="0" xfId="0" applyAlignment="1"/>
    <xf numFmtId="0" fontId="24" fillId="35" borderId="12" xfId="0" applyFont="1" applyFill="1" applyBorder="1" applyAlignment="1">
      <alignment horizontal="center" vertical="top" wrapText="1"/>
    </xf>
    <xf numFmtId="0" fontId="24" fillId="35" borderId="13" xfId="0" applyFont="1" applyFill="1" applyBorder="1" applyAlignment="1">
      <alignment horizontal="center" vertical="top" wrapText="1"/>
    </xf>
  </cellXfs>
  <cellStyles count="163">
    <cellStyle name="20% - Accent1" xfId="19" builtinId="30" customBuiltin="1"/>
    <cellStyle name="20% - Accent1 2" xfId="46"/>
    <cellStyle name="20% - Accent1 2 2" xfId="106"/>
    <cellStyle name="20% - Accent1 2_2. Resilience Actions" xfId="107"/>
    <cellStyle name="20% - Accent1 3" xfId="108"/>
    <cellStyle name="20% - Accent2" xfId="23" builtinId="34" customBuiltin="1"/>
    <cellStyle name="20% - Accent2 2" xfId="48"/>
    <cellStyle name="20% - Accent2 2 2" xfId="109"/>
    <cellStyle name="20% - Accent2 2_2. Resilience Actions" xfId="110"/>
    <cellStyle name="20% - Accent2 3" xfId="111"/>
    <cellStyle name="20% - Accent3" xfId="27" builtinId="38" customBuiltin="1"/>
    <cellStyle name="20% - Accent3 2" xfId="50"/>
    <cellStyle name="20% - Accent3 2 2" xfId="112"/>
    <cellStyle name="20% - Accent3 2_2. Resilience Actions" xfId="113"/>
    <cellStyle name="20% - Accent3 3" xfId="114"/>
    <cellStyle name="20% - Accent4" xfId="31" builtinId="42" customBuiltin="1"/>
    <cellStyle name="20% - Accent4 2" xfId="52"/>
    <cellStyle name="20% - Accent4 2 2" xfId="115"/>
    <cellStyle name="20% - Accent4 2_2. Resilience Actions" xfId="116"/>
    <cellStyle name="20% - Accent4 3" xfId="117"/>
    <cellStyle name="20% - Accent5" xfId="35" builtinId="46" customBuiltin="1"/>
    <cellStyle name="20% - Accent5 2" xfId="54"/>
    <cellStyle name="20% - Accent5 2 2" xfId="118"/>
    <cellStyle name="20% - Accent5 2_2. Resilience Actions" xfId="119"/>
    <cellStyle name="20% - Accent5 3" xfId="120"/>
    <cellStyle name="20% - Accent6" xfId="39" builtinId="50" customBuiltin="1"/>
    <cellStyle name="20% - Accent6 2" xfId="56"/>
    <cellStyle name="20% - Accent6 2 2" xfId="121"/>
    <cellStyle name="20% - Accent6 2_2. Resilience Actions" xfId="122"/>
    <cellStyle name="20% - Accent6 3" xfId="123"/>
    <cellStyle name="40% - Accent1" xfId="20" builtinId="31" customBuiltin="1"/>
    <cellStyle name="40% - Accent1 2" xfId="47"/>
    <cellStyle name="40% - Accent1 2 2" xfId="124"/>
    <cellStyle name="40% - Accent1 2_2. Resilience Actions" xfId="125"/>
    <cellStyle name="40% - Accent1 3" xfId="126"/>
    <cellStyle name="40% - Accent2" xfId="24" builtinId="35" customBuiltin="1"/>
    <cellStyle name="40% - Accent2 2" xfId="49"/>
    <cellStyle name="40% - Accent2 2 2" xfId="127"/>
    <cellStyle name="40% - Accent2 2_2. Resilience Actions" xfId="128"/>
    <cellStyle name="40% - Accent2 3" xfId="129"/>
    <cellStyle name="40% - Accent3" xfId="28" builtinId="39" customBuiltin="1"/>
    <cellStyle name="40% - Accent3 2" xfId="51"/>
    <cellStyle name="40% - Accent3 2 2" xfId="130"/>
    <cellStyle name="40% - Accent3 2_2. Resilience Actions" xfId="131"/>
    <cellStyle name="40% - Accent3 3" xfId="132"/>
    <cellStyle name="40% - Accent4" xfId="32" builtinId="43" customBuiltin="1"/>
    <cellStyle name="40% - Accent4 2" xfId="53"/>
    <cellStyle name="40% - Accent4 2 2" xfId="133"/>
    <cellStyle name="40% - Accent4 2_2. Resilience Actions" xfId="134"/>
    <cellStyle name="40% - Accent4 3" xfId="135"/>
    <cellStyle name="40% - Accent5" xfId="36" builtinId="47" customBuiltin="1"/>
    <cellStyle name="40% - Accent5 2" xfId="55"/>
    <cellStyle name="40% - Accent5 2 2" xfId="136"/>
    <cellStyle name="40% - Accent5 2_2. Resilience Actions" xfId="137"/>
    <cellStyle name="40% - Accent5 3" xfId="138"/>
    <cellStyle name="40% - Accent6" xfId="40" builtinId="51" customBuiltin="1"/>
    <cellStyle name="40% - Accent6 2" xfId="57"/>
    <cellStyle name="40% - Accent6 2 2" xfId="139"/>
    <cellStyle name="40% - Accent6 2_2. Resilience Actions" xfId="140"/>
    <cellStyle name="40% - Accent6 3" xfId="14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2" xfId="44"/>
    <cellStyle name="Input" xfId="9" builtinId="20" customBuiltin="1"/>
    <cellStyle name="Linked Cell" xfId="12" builtinId="24" customBuiltin="1"/>
    <cellStyle name="Neutral" xfId="8" builtinId="28" customBuiltin="1"/>
    <cellStyle name="Normal" xfId="0" builtinId="0" customBuiltin="1"/>
    <cellStyle name="Normal 2" xfId="42"/>
    <cellStyle name="Normal 2 2" xfId="58"/>
    <cellStyle name="Normal 2 2 2" xfId="142"/>
    <cellStyle name="Normal 2 2_2. Resilience Actions" xfId="143"/>
    <cellStyle name="Normal 2 3" xfId="144"/>
    <cellStyle name="Normal 2_2. Resilience Actions" xfId="145"/>
    <cellStyle name="Note" xfId="15" builtinId="10" customBuiltin="1"/>
    <cellStyle name="Note 2" xfId="45"/>
    <cellStyle name="Note 2 2" xfId="146"/>
    <cellStyle name="Note 2_2. Resilience Actions" xfId="147"/>
    <cellStyle name="Note 3" xfId="148"/>
    <cellStyle name="Output" xfId="10" builtinId="21" customBuiltin="1"/>
    <cellStyle name="Percent 2" xfId="43"/>
    <cellStyle name="Percent 2 2" xfId="59"/>
    <cellStyle name="Percent 2 2 2" xfId="149"/>
    <cellStyle name="Percent 2 3" xfId="150"/>
    <cellStyle name="Title" xfId="1" builtinId="15" customBuiltin="1"/>
    <cellStyle name="Total" xfId="17" builtinId="25" customBuiltin="1"/>
    <cellStyle name="Warning Text" xfId="14" builtinId="11" customBuiltin="1"/>
  </cellStyles>
  <dxfs count="3">
    <dxf>
      <fill>
        <patternFill>
          <bgColor rgb="FFFF6969"/>
        </patternFill>
      </fill>
    </dxf>
    <dxf>
      <fill>
        <patternFill>
          <bgColor rgb="FFFFFF37"/>
        </patternFill>
      </fill>
    </dxf>
    <dxf>
      <fill>
        <patternFill>
          <bgColor rgb="FFADDB7B"/>
        </patternFill>
      </fill>
    </dxf>
  </dxfs>
  <tableStyles count="0" defaultTableStyle="TableStyleMedium2" defaultPivotStyle="PivotStyleLight16"/>
  <colors>
    <mruColors>
      <color rgb="FF17BB61"/>
      <color rgb="FF13D385"/>
      <color rgb="FF11BB76"/>
      <color rgb="FFB0DD7F"/>
      <color rgb="FFFFFF37"/>
      <color rgb="FFFF6969"/>
      <color rgb="FFFF7979"/>
      <color rgb="FFFF8989"/>
      <color rgb="FFFF1111"/>
      <color rgb="FFFFFF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tmp"/><Relationship Id="rId3"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2</xdr:col>
      <xdr:colOff>10467</xdr:colOff>
      <xdr:row>18</xdr:row>
      <xdr:rowOff>328560</xdr:rowOff>
    </xdr:to>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9964"/>
        <a:stretch/>
      </xdr:blipFill>
      <xdr:spPr bwMode="auto">
        <a:xfrm>
          <a:off x="0" y="4636896"/>
          <a:ext cx="4720632" cy="393560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xdr:colOff>
      <xdr:row>8</xdr:row>
      <xdr:rowOff>88900</xdr:rowOff>
    </xdr:from>
    <xdr:to>
      <xdr:col>2</xdr:col>
      <xdr:colOff>1460500</xdr:colOff>
      <xdr:row>20</xdr:row>
      <xdr:rowOff>301624</xdr:rowOff>
    </xdr:to>
    <xdr:pic>
      <xdr:nvPicPr>
        <xdr:cNvPr id="5" name="Picture 4"/>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4559300"/>
          <a:ext cx="6489699" cy="5165724"/>
        </a:xfrm>
        <a:prstGeom prst="rect">
          <a:avLst/>
        </a:prstGeom>
      </xdr:spPr>
    </xdr:pic>
    <xdr:clientData/>
  </xdr:twoCellAnchor>
  <xdr:twoCellAnchor editAs="oneCell">
    <xdr:from>
      <xdr:col>2</xdr:col>
      <xdr:colOff>2235201</xdr:colOff>
      <xdr:row>7</xdr:row>
      <xdr:rowOff>1273969</xdr:rowOff>
    </xdr:from>
    <xdr:to>
      <xdr:col>8</xdr:col>
      <xdr:colOff>685800</xdr:colOff>
      <xdr:row>20</xdr:row>
      <xdr:rowOff>333375</xdr:rowOff>
    </xdr:to>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50076" y="4321969"/>
          <a:ext cx="6082505" cy="5536406"/>
        </a:xfrm>
        <a:prstGeom prst="rect">
          <a:avLst/>
        </a:prstGeom>
      </xdr:spPr>
    </xdr:pic>
    <xdr:clientData/>
  </xdr:twoCellAnchor>
  <xdr:twoCellAnchor>
    <xdr:from>
      <xdr:col>3</xdr:col>
      <xdr:colOff>850900</xdr:colOff>
      <xdr:row>20</xdr:row>
      <xdr:rowOff>571500</xdr:rowOff>
    </xdr:from>
    <xdr:to>
      <xdr:col>8</xdr:col>
      <xdr:colOff>684214</xdr:colOff>
      <xdr:row>39</xdr:row>
      <xdr:rowOff>2383</xdr:rowOff>
    </xdr:to>
    <xdr:sp macro="" textlink="">
      <xdr:nvSpPr>
        <xdr:cNvPr id="7" name="Text Box 1"/>
        <xdr:cNvSpPr txBox="1">
          <a:spLocks/>
        </xdr:cNvSpPr>
      </xdr:nvSpPr>
      <xdr:spPr>
        <a:xfrm>
          <a:off x="9321800" y="9994900"/>
          <a:ext cx="4532314" cy="6898483"/>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Bef>
              <a:spcPts val="600"/>
            </a:spcBef>
            <a:spcAft>
              <a:spcPts val="0"/>
            </a:spcAft>
          </a:pPr>
          <a:r>
            <a:rPr lang="en-CA" sz="1100" b="1" u="none">
              <a:solidFill>
                <a:sysClr val="windowText" lastClr="000000"/>
              </a:solidFill>
              <a:effectLst/>
              <a:latin typeface="Verdana" pitchFamily="34" charset="0"/>
              <a:ea typeface="Verdana" pitchFamily="34" charset="0"/>
              <a:cs typeface="Verdana" pitchFamily="34" charset="0"/>
            </a:rPr>
            <a:t>Definitions </a:t>
          </a:r>
        </a:p>
        <a:p>
          <a:pPr marL="450215" indent="-450215">
            <a:lnSpc>
              <a:spcPct val="115000"/>
            </a:lnSpc>
            <a:spcAft>
              <a:spcPts val="0"/>
            </a:spcAft>
          </a:pPr>
          <a:endParaRPr lang="en-CA" sz="1100" b="1">
            <a:effectLst/>
            <a:latin typeface="Verdana" pitchFamily="34" charset="0"/>
            <a:ea typeface="Verdana" pitchFamily="34" charset="0"/>
            <a:cs typeface="Verdana" pitchFamily="34" charset="0"/>
          </a:endParaRPr>
        </a:p>
        <a:p>
          <a:pPr marL="450215" indent="-450215">
            <a:lnSpc>
              <a:spcPct val="115000"/>
            </a:lnSpc>
            <a:spcAft>
              <a:spcPts val="0"/>
            </a:spcAft>
          </a:pPr>
          <a:r>
            <a:rPr lang="en-CA" sz="1100" b="1">
              <a:effectLst/>
              <a:latin typeface="Verdana" pitchFamily="34" charset="0"/>
              <a:ea typeface="Verdana" pitchFamily="34" charset="0"/>
              <a:cs typeface="Verdana" pitchFamily="34" charset="0"/>
            </a:rPr>
            <a:t>Food security</a:t>
          </a:r>
          <a:r>
            <a:rPr lang="en-CA" sz="1100">
              <a:effectLst/>
              <a:latin typeface="Verdana" pitchFamily="34" charset="0"/>
              <a:ea typeface="Verdana" pitchFamily="34" charset="0"/>
              <a:cs typeface="Verdana" pitchFamily="34" charset="0"/>
            </a:rPr>
            <a:t> exists when all people, at all times, have physical and economic access to sufficient, safe and nutritious food that meets their dietary needs and food preferences for an active and healthy life (World Food Summit, 1996). This definition comprises four dimensions: food availability, access, utilization and stability (Schmidhuber and Tubiello, 2007).</a:t>
          </a:r>
        </a:p>
        <a:p>
          <a:pPr marL="450215" indent="-450215">
            <a:lnSpc>
              <a:spcPct val="115000"/>
            </a:lnSpc>
            <a:spcAft>
              <a:spcPts val="0"/>
            </a:spcAft>
          </a:pPr>
          <a:r>
            <a:rPr lang="en-CA" sz="1100" b="1">
              <a:effectLst/>
              <a:latin typeface="Verdana" pitchFamily="34" charset="0"/>
              <a:ea typeface="Verdana" pitchFamily="34" charset="0"/>
              <a:cs typeface="Verdana" pitchFamily="34" charset="0"/>
            </a:rPr>
            <a:t>Resilience</a:t>
          </a:r>
          <a:r>
            <a:rPr lang="en-CA" sz="1100">
              <a:effectLst/>
              <a:latin typeface="Verdana" pitchFamily="34" charset="0"/>
              <a:ea typeface="Verdana" pitchFamily="34" charset="0"/>
              <a:cs typeface="Verdana" pitchFamily="34" charset="0"/>
            </a:rPr>
            <a:t> can be defined as the ability of a system to absorb disturbance and reorganize while undergoing change so as to retain essentially the same function, structure, identity and feedbacks. The resilience approach is based on the understanding that a system is evolving rather than static, and that the type and magnitude of change is not always predictable, which requires a system to be flexible. It also highlights the intrinsic linkages between ecological and social systems (Nelson et al., 2007).</a:t>
          </a:r>
        </a:p>
        <a:p>
          <a:pPr marL="450215" indent="-450215">
            <a:lnSpc>
              <a:spcPct val="115000"/>
            </a:lnSpc>
            <a:spcAft>
              <a:spcPts val="0"/>
            </a:spcAft>
          </a:pPr>
          <a:r>
            <a:rPr lang="en-CA" sz="1100" b="1">
              <a:effectLst/>
              <a:latin typeface="Verdana" pitchFamily="34" charset="0"/>
              <a:ea typeface="Verdana" pitchFamily="34" charset="0"/>
              <a:cs typeface="Verdana" pitchFamily="34" charset="0"/>
            </a:rPr>
            <a:t>Vulnerability</a:t>
          </a:r>
          <a:r>
            <a:rPr lang="en-CA" sz="1100">
              <a:effectLst/>
              <a:latin typeface="Verdana" pitchFamily="34" charset="0"/>
              <a:ea typeface="Verdana" pitchFamily="34" charset="0"/>
              <a:cs typeface="Verdana" pitchFamily="34" charset="0"/>
            </a:rPr>
            <a:t> can be defined as "a condition whereby a system is susceptible to harm" and is a function of a system’s exposure to a particular hazard, its sensitivity, and its adaptive capacity (IPCC, 2007). </a:t>
          </a:r>
        </a:p>
        <a:p>
          <a:pPr marL="450215" indent="-450215">
            <a:lnSpc>
              <a:spcPct val="115000"/>
            </a:lnSpc>
            <a:spcAft>
              <a:spcPts val="0"/>
            </a:spcAft>
          </a:pPr>
          <a:r>
            <a:rPr lang="en-CA" sz="1100" b="1">
              <a:effectLst/>
              <a:latin typeface="Verdana" pitchFamily="34" charset="0"/>
              <a:ea typeface="Verdana" pitchFamily="34" charset="0"/>
              <a:cs typeface="Verdana" pitchFamily="34" charset="0"/>
            </a:rPr>
            <a:t>Climate hazards</a:t>
          </a:r>
          <a:r>
            <a:rPr lang="en-CA" sz="1100">
              <a:effectLst/>
              <a:latin typeface="Verdana" pitchFamily="34" charset="0"/>
              <a:ea typeface="Verdana" pitchFamily="34" charset="0"/>
              <a:cs typeface="Verdana" pitchFamily="34" charset="0"/>
            </a:rPr>
            <a:t> include both extreme events such as hurricanes, droughts and floods, and gradual changes in key climate variables such as temperatures, rainfall, wind and humidity over several decades (UNDP, 2005).</a:t>
          </a:r>
        </a:p>
        <a:p>
          <a:pPr marL="450215" indent="-450215" algn="l">
            <a:lnSpc>
              <a:spcPct val="115000"/>
            </a:lnSpc>
            <a:spcAft>
              <a:spcPts val="0"/>
            </a:spcAft>
          </a:pPr>
          <a:r>
            <a:rPr lang="en-CA" sz="1100" b="1">
              <a:solidFill>
                <a:sysClr val="windowText" lastClr="000000"/>
              </a:solidFill>
              <a:effectLst/>
              <a:latin typeface="Verdana" pitchFamily="34" charset="0"/>
              <a:ea typeface="Verdana" pitchFamily="34" charset="0"/>
              <a:cs typeface="Verdana" pitchFamily="34" charset="0"/>
            </a:rPr>
            <a:t>Climate Risk </a:t>
          </a:r>
          <a:r>
            <a:rPr lang="en-CA" sz="1100" b="0" i="0" u="none" strike="noStrike" baseline="0" smtClean="0">
              <a:solidFill>
                <a:schemeClr val="dk1"/>
              </a:solidFill>
              <a:latin typeface="Verdana" pitchFamily="34" charset="0"/>
              <a:ea typeface="Verdana" pitchFamily="34" charset="0"/>
              <a:cs typeface="Verdana" pitchFamily="34" charset="0"/>
            </a:rPr>
            <a:t>refers to the probability of harmful consequences or expected losses resulting from the interaction of climate hazards with vulnerable conditions (UNISDR, 2004).</a:t>
          </a:r>
          <a:endParaRPr lang="en-CA" sz="1100" b="1">
            <a:solidFill>
              <a:srgbClr val="FF0000"/>
            </a:solidFill>
            <a:effectLst/>
            <a:latin typeface="Verdana" pitchFamily="34" charset="0"/>
            <a:ea typeface="Verdana" pitchFamily="34" charset="0"/>
            <a:cs typeface="Verdana"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1:I49"/>
  <sheetViews>
    <sheetView showGridLines="0" tabSelected="1" defaultGridColor="0" topLeftCell="A13" colorId="22" zoomScale="70" zoomScaleNormal="70" zoomScalePageLayoutView="70" workbookViewId="0">
      <selection activeCell="A38" sqref="A38:C38"/>
    </sheetView>
  </sheetViews>
  <sheetFormatPr baseColWidth="10" defaultColWidth="9.25" defaultRowHeight="15" customHeight="1" x14ac:dyDescent="0"/>
  <cols>
    <col min="1" max="1" width="19.25" style="16" customWidth="1"/>
    <col min="2" max="2" width="30.25" style="16" customWidth="1"/>
    <col min="3" max="3" width="33.875" style="16" customWidth="1"/>
    <col min="4" max="6" width="9.25" style="79"/>
    <col min="7" max="9" width="9.25" style="76"/>
    <col min="10" max="16384" width="9.25" style="16"/>
  </cols>
  <sheetData>
    <row r="1" spans="1:9" ht="27.75" customHeight="1">
      <c r="A1" s="250" t="s">
        <v>236</v>
      </c>
      <c r="B1" s="251"/>
      <c r="C1" s="251"/>
      <c r="D1" s="252"/>
      <c r="E1" s="252"/>
      <c r="F1" s="253"/>
    </row>
    <row r="2" spans="1:9" ht="19.5" customHeight="1">
      <c r="A2" s="75"/>
    </row>
    <row r="3" spans="1:9" s="15" customFormat="1" ht="67.5" customHeight="1">
      <c r="A3" s="258" t="s">
        <v>129</v>
      </c>
      <c r="B3" s="259"/>
      <c r="C3" s="259"/>
      <c r="D3" s="259"/>
      <c r="E3" s="77"/>
      <c r="F3" s="77"/>
      <c r="G3" s="77"/>
      <c r="H3" s="77"/>
      <c r="I3" s="77"/>
    </row>
    <row r="4" spans="1:9" s="15" customFormat="1" ht="22.5" customHeight="1">
      <c r="A4" s="260" t="s">
        <v>72</v>
      </c>
      <c r="B4" s="261"/>
      <c r="C4" s="261"/>
      <c r="D4" s="143"/>
      <c r="E4" s="77"/>
      <c r="F4" s="77"/>
      <c r="G4" s="77"/>
      <c r="H4" s="77"/>
      <c r="I4" s="77"/>
    </row>
    <row r="5" spans="1:9" s="15" customFormat="1" ht="52.5" customHeight="1">
      <c r="A5" s="258" t="s">
        <v>174</v>
      </c>
      <c r="B5" s="258"/>
      <c r="C5" s="258"/>
      <c r="D5" s="258"/>
      <c r="E5" s="77"/>
      <c r="F5" s="77"/>
      <c r="G5" s="77"/>
      <c r="H5" s="77"/>
      <c r="I5" s="77"/>
    </row>
    <row r="6" spans="1:9" s="15" customFormat="1" ht="36" customHeight="1">
      <c r="A6" s="259" t="s">
        <v>130</v>
      </c>
      <c r="B6" s="259"/>
      <c r="C6" s="259"/>
      <c r="D6" s="259"/>
      <c r="E6" s="77"/>
      <c r="F6" s="77"/>
      <c r="G6" s="77"/>
      <c r="H6" s="77"/>
      <c r="I6" s="77"/>
    </row>
    <row r="7" spans="1:9" s="15" customFormat="1" ht="14.25" customHeight="1">
      <c r="A7" s="124"/>
      <c r="B7" s="124"/>
      <c r="C7" s="124"/>
      <c r="D7" s="143"/>
      <c r="E7" s="77"/>
      <c r="F7" s="77"/>
      <c r="G7" s="77"/>
      <c r="H7" s="77"/>
      <c r="I7" s="77"/>
    </row>
    <row r="8" spans="1:9" s="15" customFormat="1" ht="115.5" customHeight="1">
      <c r="A8" s="258" t="s">
        <v>175</v>
      </c>
      <c r="B8" s="258"/>
      <c r="C8" s="258"/>
      <c r="D8" s="258"/>
      <c r="E8" s="77"/>
      <c r="F8" s="77"/>
      <c r="G8" s="77"/>
      <c r="H8" s="77"/>
      <c r="I8" s="77"/>
    </row>
    <row r="9" spans="1:9" s="15" customFormat="1" ht="15.75" customHeight="1">
      <c r="A9" s="254"/>
      <c r="B9" s="254"/>
      <c r="C9" s="254"/>
      <c r="D9" s="254"/>
      <c r="E9" s="254"/>
      <c r="F9" s="77"/>
      <c r="G9" s="77"/>
      <c r="H9" s="77"/>
      <c r="I9" s="77"/>
    </row>
    <row r="10" spans="1:9" s="15" customFormat="1" ht="40.5" customHeight="1">
      <c r="A10" s="254"/>
      <c r="B10" s="254"/>
      <c r="C10" s="254"/>
      <c r="D10" s="254"/>
      <c r="E10" s="254"/>
      <c r="F10" s="77"/>
      <c r="G10" s="77"/>
      <c r="H10" s="77"/>
      <c r="I10" s="77"/>
    </row>
    <row r="11" spans="1:9" s="15" customFormat="1" ht="40.5" customHeight="1">
      <c r="A11" s="254"/>
      <c r="B11" s="254"/>
      <c r="C11" s="254"/>
      <c r="D11" s="254"/>
      <c r="E11" s="254"/>
      <c r="F11" s="77"/>
      <c r="G11" s="77"/>
      <c r="H11" s="77"/>
      <c r="I11" s="77"/>
    </row>
    <row r="12" spans="1:9" s="15" customFormat="1" ht="27.75" customHeight="1">
      <c r="A12" s="254"/>
      <c r="B12" s="254"/>
      <c r="C12" s="254"/>
      <c r="D12" s="254"/>
      <c r="E12" s="254"/>
      <c r="F12" s="77"/>
      <c r="G12" s="77"/>
      <c r="H12" s="77"/>
      <c r="I12" s="77"/>
    </row>
    <row r="13" spans="1:9" s="15" customFormat="1" ht="37.5" customHeight="1">
      <c r="A13" s="254"/>
      <c r="B13" s="254"/>
      <c r="C13" s="254"/>
      <c r="D13" s="254"/>
      <c r="E13" s="254"/>
      <c r="F13" s="77"/>
      <c r="G13" s="77"/>
      <c r="H13" s="77"/>
      <c r="I13" s="77"/>
    </row>
    <row r="14" spans="1:9" ht="50.25" customHeight="1">
      <c r="A14" s="254"/>
      <c r="B14" s="254"/>
      <c r="C14" s="254"/>
      <c r="D14" s="254"/>
      <c r="E14" s="254"/>
    </row>
    <row r="15" spans="1:9" ht="15" customHeight="1">
      <c r="A15" s="254"/>
      <c r="B15" s="254"/>
      <c r="C15" s="254"/>
      <c r="D15" s="254"/>
      <c r="E15" s="254"/>
    </row>
    <row r="16" spans="1:9" ht="30" customHeight="1">
      <c r="A16" s="254"/>
      <c r="B16" s="254"/>
      <c r="C16" s="254"/>
      <c r="D16" s="254"/>
      <c r="E16" s="254"/>
    </row>
    <row r="17" spans="1:9" ht="22.25" customHeight="1">
      <c r="A17" s="254"/>
      <c r="B17" s="254"/>
      <c r="C17" s="254"/>
      <c r="D17" s="254"/>
      <c r="E17" s="254"/>
    </row>
    <row r="18" spans="1:9" ht="22.25" customHeight="1">
      <c r="A18" s="254"/>
      <c r="B18" s="254"/>
      <c r="C18" s="254"/>
      <c r="D18" s="254"/>
      <c r="E18" s="254"/>
    </row>
    <row r="19" spans="1:9" ht="46.5" customHeight="1">
      <c r="A19" s="255"/>
      <c r="B19" s="255"/>
      <c r="C19" s="255"/>
    </row>
    <row r="20" spans="1:9" ht="46.5" customHeight="1">
      <c r="A20" s="206"/>
      <c r="B20" s="206"/>
      <c r="C20" s="206"/>
      <c r="D20" s="207"/>
      <c r="E20" s="207"/>
      <c r="F20" s="207"/>
      <c r="G20" s="207"/>
      <c r="H20" s="207"/>
      <c r="I20" s="207"/>
    </row>
    <row r="21" spans="1:9" ht="46.5" customHeight="1">
      <c r="A21" s="206"/>
      <c r="B21" s="206"/>
      <c r="C21" s="206"/>
      <c r="D21" s="207"/>
      <c r="E21" s="207"/>
      <c r="F21" s="207"/>
      <c r="G21" s="207"/>
      <c r="H21" s="207"/>
      <c r="I21" s="207"/>
    </row>
    <row r="22" spans="1:9" ht="21" customHeight="1">
      <c r="A22" s="145" t="s">
        <v>162</v>
      </c>
    </row>
    <row r="23" spans="1:9" ht="60" customHeight="1">
      <c r="A23" s="258" t="s">
        <v>131</v>
      </c>
      <c r="B23" s="259"/>
      <c r="C23" s="259"/>
      <c r="G23" s="79"/>
      <c r="H23" s="79"/>
      <c r="I23" s="79"/>
    </row>
    <row r="24" spans="1:9" ht="63" customHeight="1">
      <c r="A24" s="259" t="s">
        <v>106</v>
      </c>
      <c r="B24" s="259"/>
      <c r="C24" s="259"/>
    </row>
    <row r="25" spans="1:9" s="144" customFormat="1" ht="66.75" customHeight="1">
      <c r="A25" s="259" t="s">
        <v>86</v>
      </c>
      <c r="B25" s="259"/>
      <c r="C25" s="259"/>
    </row>
    <row r="26" spans="1:9" ht="57" customHeight="1">
      <c r="A26" s="259" t="s">
        <v>176</v>
      </c>
      <c r="B26" s="259"/>
      <c r="C26" s="259"/>
    </row>
    <row r="27" spans="1:9" ht="12.75" customHeight="1">
      <c r="A27" s="259"/>
      <c r="B27" s="259"/>
      <c r="C27" s="259"/>
    </row>
    <row r="28" spans="1:9" ht="22.5" customHeight="1">
      <c r="A28" s="78"/>
      <c r="B28" s="78"/>
      <c r="C28" s="78"/>
    </row>
    <row r="29" spans="1:9" ht="30" customHeight="1">
      <c r="A29" s="73"/>
      <c r="B29" s="73"/>
      <c r="C29" s="73"/>
    </row>
    <row r="30" spans="1:9" ht="22.25" customHeight="1">
      <c r="A30" s="255" t="s">
        <v>64</v>
      </c>
      <c r="B30" s="255"/>
      <c r="C30" s="255"/>
    </row>
    <row r="31" spans="1:9" ht="22.25" customHeight="1">
      <c r="A31" s="256" t="s">
        <v>163</v>
      </c>
      <c r="B31" s="257"/>
      <c r="C31" s="257"/>
    </row>
    <row r="32" spans="1:9" ht="15" customHeight="1">
      <c r="A32" s="257"/>
      <c r="B32" s="257"/>
      <c r="C32" s="257"/>
    </row>
    <row r="33" spans="1:9" ht="21.75" customHeight="1">
      <c r="A33" s="257"/>
      <c r="B33" s="257"/>
      <c r="C33" s="257"/>
    </row>
    <row r="34" spans="1:9" s="70" customFormat="1" ht="21.75" customHeight="1">
      <c r="A34" s="81"/>
      <c r="B34" s="82"/>
      <c r="C34" s="82"/>
      <c r="D34" s="83"/>
      <c r="E34" s="83"/>
      <c r="F34" s="83"/>
      <c r="G34" s="83"/>
      <c r="H34" s="83"/>
      <c r="I34" s="83"/>
    </row>
    <row r="35" spans="1:9" ht="22.5" customHeight="1">
      <c r="A35" s="40"/>
    </row>
    <row r="36" spans="1:9" ht="22.25" customHeight="1">
      <c r="A36" s="40"/>
      <c r="B36" s="72"/>
      <c r="C36" s="72"/>
    </row>
    <row r="37" spans="1:9" ht="22.25" customHeight="1">
      <c r="A37" s="40"/>
      <c r="B37" s="72"/>
      <c r="C37" s="72"/>
    </row>
    <row r="38" spans="1:9" ht="22.25" customHeight="1">
      <c r="A38" s="255" t="s">
        <v>173</v>
      </c>
      <c r="B38" s="255"/>
      <c r="C38" s="255"/>
    </row>
    <row r="39" spans="1:9" ht="22.25" customHeight="1">
      <c r="A39" s="40"/>
      <c r="B39" s="72"/>
      <c r="C39" s="72"/>
    </row>
    <row r="41" spans="1:9" ht="30" customHeight="1">
      <c r="A41" s="73"/>
      <c r="B41" s="73"/>
      <c r="C41" s="73"/>
    </row>
    <row r="42" spans="1:9" ht="34.25" customHeight="1">
      <c r="A42" s="72"/>
      <c r="B42" s="72"/>
      <c r="C42" s="72"/>
    </row>
    <row r="45" spans="1:9" ht="30" customHeight="1">
      <c r="A45" s="73"/>
      <c r="B45" s="73"/>
      <c r="C45" s="73"/>
    </row>
    <row r="46" spans="1:9" ht="72" customHeight="1">
      <c r="A46" s="255"/>
      <c r="B46" s="255"/>
      <c r="C46" s="255"/>
    </row>
    <row r="47" spans="1:9" ht="38.25" customHeight="1">
      <c r="A47" s="255"/>
      <c r="B47" s="255"/>
      <c r="C47" s="255"/>
    </row>
    <row r="48" spans="1:9" ht="15" customHeight="1">
      <c r="A48" s="71"/>
      <c r="B48" s="71"/>
      <c r="C48" s="71"/>
    </row>
    <row r="49" ht="22.25" customHeight="1"/>
  </sheetData>
  <mergeCells count="16">
    <mergeCell ref="A4:C4"/>
    <mergeCell ref="A3:D3"/>
    <mergeCell ref="A5:D5"/>
    <mergeCell ref="A6:D6"/>
    <mergeCell ref="A8:D8"/>
    <mergeCell ref="A9:B18"/>
    <mergeCell ref="C9:E18"/>
    <mergeCell ref="A46:C47"/>
    <mergeCell ref="A31:C33"/>
    <mergeCell ref="A23:C23"/>
    <mergeCell ref="A24:C24"/>
    <mergeCell ref="A25:C25"/>
    <mergeCell ref="A26:C27"/>
    <mergeCell ref="A38:C38"/>
    <mergeCell ref="A19:C19"/>
    <mergeCell ref="A30:C30"/>
  </mergeCells>
  <pageMargins left="0.25" right="0.25" top="0.25" bottom="0.55000000000000004" header="0.5" footer="0.5"/>
  <pageSetup scale="52" orientation="landscape" horizontalDpi="300" verticalDpi="30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4" tint="0.59999389629810485"/>
  </sheetPr>
  <dimension ref="A2:S17"/>
  <sheetViews>
    <sheetView zoomScale="80" zoomScaleNormal="80" zoomScalePageLayoutView="80" workbookViewId="0">
      <selection activeCell="A4" sqref="A4:H4"/>
    </sheetView>
  </sheetViews>
  <sheetFormatPr baseColWidth="10" defaultColWidth="8.625" defaultRowHeight="16" x14ac:dyDescent="0"/>
  <cols>
    <col min="1" max="1" width="25.625" style="93" customWidth="1"/>
    <col min="2" max="2" width="18.125" style="93" customWidth="1"/>
    <col min="3" max="3" width="4" style="93" customWidth="1"/>
    <col min="4" max="4" width="20.125" style="93" customWidth="1"/>
    <col min="5" max="5" width="3.75" style="93" customWidth="1"/>
    <col min="6" max="6" width="19.125" style="93" customWidth="1"/>
    <col min="7" max="7" width="3.875" style="93" customWidth="1"/>
    <col min="8" max="8" width="18.125" style="93" customWidth="1"/>
    <col min="9" max="9" width="4" style="93" customWidth="1"/>
    <col min="10" max="10" width="19.25" style="93" customWidth="1"/>
    <col min="11" max="11" width="4.125" style="93" customWidth="1"/>
    <col min="12" max="12" width="19.875" style="93" customWidth="1"/>
    <col min="13" max="13" width="4.125" style="93" customWidth="1"/>
    <col min="14" max="14" width="19.125" style="93" customWidth="1"/>
    <col min="15" max="15" width="4.125" style="93" customWidth="1"/>
    <col min="16" max="16" width="19.125" style="93" customWidth="1"/>
    <col min="17" max="17" width="4.25" style="93" customWidth="1"/>
    <col min="18" max="18" width="8.625" style="93" customWidth="1"/>
    <col min="19" max="19" width="7.75" style="93" bestFit="1" customWidth="1"/>
    <col min="20" max="20" width="8.625" style="93"/>
    <col min="21" max="21" width="8.625" style="93" customWidth="1"/>
    <col min="22" max="16384" width="8.625" style="93"/>
  </cols>
  <sheetData>
    <row r="2" spans="1:19" ht="20">
      <c r="A2" s="120" t="s">
        <v>99</v>
      </c>
      <c r="B2" s="99"/>
      <c r="C2" s="99"/>
      <c r="D2" s="99"/>
      <c r="E2" s="99"/>
      <c r="F2" s="99"/>
    </row>
    <row r="3" spans="1:19" ht="20">
      <c r="A3" s="99"/>
      <c r="B3" s="99"/>
      <c r="C3" s="99"/>
      <c r="D3" s="99"/>
      <c r="E3" s="99"/>
      <c r="F3" s="99"/>
    </row>
    <row r="4" spans="1:19" ht="69" customHeight="1">
      <c r="A4" s="326" t="s">
        <v>166</v>
      </c>
      <c r="B4" s="326"/>
      <c r="C4" s="326"/>
      <c r="D4" s="326"/>
      <c r="E4" s="326"/>
      <c r="F4" s="326"/>
      <c r="G4" s="326"/>
      <c r="H4" s="326"/>
    </row>
    <row r="5" spans="1:19" ht="51.75" customHeight="1">
      <c r="A5" s="326" t="s">
        <v>202</v>
      </c>
      <c r="B5" s="326"/>
      <c r="C5" s="326"/>
      <c r="D5" s="326"/>
      <c r="E5" s="326"/>
      <c r="F5" s="326"/>
      <c r="G5" s="326"/>
      <c r="H5" s="326"/>
    </row>
    <row r="7" spans="1:19" s="100" customFormat="1" ht="30" customHeight="1">
      <c r="A7" s="327" t="s">
        <v>203</v>
      </c>
      <c r="B7" s="327"/>
      <c r="C7" s="327"/>
      <c r="D7" s="327"/>
      <c r="E7" s="327"/>
      <c r="F7" s="327"/>
      <c r="G7" s="327"/>
      <c r="H7" s="327"/>
      <c r="I7" s="327"/>
      <c r="J7" s="327"/>
      <c r="K7" s="327"/>
      <c r="L7" s="327"/>
      <c r="M7" s="327"/>
      <c r="N7" s="115"/>
      <c r="O7" s="115"/>
      <c r="P7" s="115"/>
      <c r="Q7" s="115"/>
    </row>
    <row r="8" spans="1:19" s="100" customFormat="1" ht="30" customHeight="1">
      <c r="A8" s="116"/>
      <c r="B8" s="330" t="s">
        <v>14</v>
      </c>
      <c r="C8" s="330"/>
      <c r="D8" s="330"/>
      <c r="E8" s="330"/>
      <c r="F8" s="330"/>
      <c r="G8" s="330"/>
      <c r="H8" s="330"/>
      <c r="I8" s="330"/>
      <c r="J8" s="330"/>
      <c r="K8" s="330"/>
      <c r="L8" s="330"/>
      <c r="M8" s="330"/>
      <c r="N8" s="330"/>
      <c r="O8" s="330"/>
      <c r="P8" s="330"/>
      <c r="Q8" s="330"/>
      <c r="R8" s="102"/>
      <c r="S8" s="102"/>
    </row>
    <row r="9" spans="1:19" s="100" customFormat="1" ht="90" customHeight="1">
      <c r="A9" s="103" t="s">
        <v>9</v>
      </c>
      <c r="B9" s="331" t="s">
        <v>10</v>
      </c>
      <c r="C9" s="332"/>
      <c r="D9" s="333" t="s">
        <v>11</v>
      </c>
      <c r="E9" s="332"/>
      <c r="F9" s="333" t="s">
        <v>104</v>
      </c>
      <c r="G9" s="332"/>
      <c r="H9" s="333" t="s">
        <v>12</v>
      </c>
      <c r="I9" s="332"/>
      <c r="J9" s="328" t="s">
        <v>13</v>
      </c>
      <c r="K9" s="329"/>
      <c r="L9" s="328" t="s">
        <v>204</v>
      </c>
      <c r="M9" s="329"/>
      <c r="N9" s="328" t="s">
        <v>205</v>
      </c>
      <c r="O9" s="329"/>
      <c r="P9" s="328" t="s">
        <v>206</v>
      </c>
      <c r="Q9" s="329"/>
      <c r="R9" s="101"/>
      <c r="S9" s="103" t="s">
        <v>15</v>
      </c>
    </row>
    <row r="10" spans="1:19" s="100" customFormat="1" ht="27.75" customHeight="1">
      <c r="A10" s="104" t="str">
        <f>T('B1. Policy Selection'!A6)</f>
        <v>Policy/Program  A</v>
      </c>
      <c r="B10" s="104"/>
      <c r="C10" s="105">
        <v>1</v>
      </c>
      <c r="D10" s="106"/>
      <c r="E10" s="105">
        <v>0</v>
      </c>
      <c r="F10" s="106"/>
      <c r="G10" s="105">
        <v>0</v>
      </c>
      <c r="H10" s="106"/>
      <c r="I10" s="105">
        <v>0</v>
      </c>
      <c r="J10" s="106"/>
      <c r="K10" s="105">
        <v>0</v>
      </c>
      <c r="L10" s="106"/>
      <c r="M10" s="105">
        <v>1</v>
      </c>
      <c r="N10" s="106"/>
      <c r="O10" s="105">
        <v>0</v>
      </c>
      <c r="P10" s="106"/>
      <c r="Q10" s="105">
        <v>0</v>
      </c>
      <c r="R10" s="107"/>
      <c r="S10" s="108">
        <f>ROUND(AVERAGE(C10, E10, G10, I10,K10, M10, O10, Q10), 1)</f>
        <v>0.3</v>
      </c>
    </row>
    <row r="11" spans="1:19" s="100" customFormat="1" ht="30" customHeight="1">
      <c r="A11" s="104" t="str">
        <f>T('B1. Policy Selection'!A7)</f>
        <v>Policy/Program  B</v>
      </c>
      <c r="B11" s="109"/>
      <c r="C11" s="105">
        <v>2</v>
      </c>
      <c r="D11" s="110"/>
      <c r="E11" s="105">
        <v>2</v>
      </c>
      <c r="F11" s="110"/>
      <c r="G11" s="105">
        <v>1</v>
      </c>
      <c r="H11" s="110"/>
      <c r="I11" s="105">
        <v>0</v>
      </c>
      <c r="J11" s="110"/>
      <c r="K11" s="105">
        <v>0</v>
      </c>
      <c r="L11" s="110"/>
      <c r="M11" s="105">
        <v>1</v>
      </c>
      <c r="N11" s="110"/>
      <c r="O11" s="105">
        <v>0</v>
      </c>
      <c r="P11" s="110"/>
      <c r="Q11" s="105">
        <v>0</v>
      </c>
      <c r="R11" s="107"/>
      <c r="S11" s="108">
        <f>ROUND(AVERAGE(C11, E11, G11, I11,K11, M11, O11, Q11), 1)</f>
        <v>0.8</v>
      </c>
    </row>
    <row r="12" spans="1:19" s="100" customFormat="1" ht="30" customHeight="1">
      <c r="A12" s="104" t="str">
        <f>T('B1. Policy Selection'!A8)</f>
        <v>Policy/Program  C</v>
      </c>
      <c r="B12" s="109"/>
      <c r="C12" s="105">
        <v>0</v>
      </c>
      <c r="D12" s="110"/>
      <c r="E12" s="105">
        <v>1</v>
      </c>
      <c r="F12" s="110"/>
      <c r="G12" s="105">
        <v>2</v>
      </c>
      <c r="H12" s="110"/>
      <c r="I12" s="105">
        <v>1</v>
      </c>
      <c r="J12" s="110"/>
      <c r="K12" s="105">
        <v>2</v>
      </c>
      <c r="L12" s="110"/>
      <c r="M12" s="105">
        <v>1</v>
      </c>
      <c r="N12" s="110"/>
      <c r="O12" s="105">
        <v>1</v>
      </c>
      <c r="P12" s="110"/>
      <c r="Q12" s="105">
        <v>2</v>
      </c>
      <c r="R12" s="107"/>
      <c r="S12" s="108">
        <f t="shared" ref="S12:S16" si="0">ROUND(AVERAGE(C12, E12, G12, I12,K12, M12, O12, Q12), 1)</f>
        <v>1.3</v>
      </c>
    </row>
    <row r="13" spans="1:19" s="100" customFormat="1" ht="30" customHeight="1">
      <c r="A13" s="104" t="str">
        <f>T('B1. Policy Selection'!A9)</f>
        <v>Policy/Program  D</v>
      </c>
      <c r="B13" s="109"/>
      <c r="C13" s="105">
        <v>1</v>
      </c>
      <c r="D13" s="110"/>
      <c r="E13" s="105">
        <v>0</v>
      </c>
      <c r="F13" s="110"/>
      <c r="G13" s="105">
        <v>2</v>
      </c>
      <c r="H13" s="110"/>
      <c r="I13" s="105">
        <v>1</v>
      </c>
      <c r="J13" s="110"/>
      <c r="K13" s="105">
        <v>2</v>
      </c>
      <c r="L13" s="110"/>
      <c r="M13" s="105">
        <v>1</v>
      </c>
      <c r="N13" s="110"/>
      <c r="O13" s="105">
        <v>1</v>
      </c>
      <c r="P13" s="110"/>
      <c r="Q13" s="105">
        <v>2</v>
      </c>
      <c r="R13" s="107"/>
      <c r="S13" s="108">
        <f t="shared" si="0"/>
        <v>1.3</v>
      </c>
    </row>
    <row r="14" spans="1:19" s="100" customFormat="1" ht="30" customHeight="1">
      <c r="A14" s="104" t="str">
        <f>T('B1. Policy Selection'!A10)</f>
        <v>Policy/Program  E</v>
      </c>
      <c r="B14" s="109"/>
      <c r="C14" s="105">
        <v>2</v>
      </c>
      <c r="D14" s="110"/>
      <c r="E14" s="105">
        <v>0</v>
      </c>
      <c r="F14" s="110"/>
      <c r="G14" s="105">
        <v>2</v>
      </c>
      <c r="H14" s="110"/>
      <c r="I14" s="105">
        <v>1</v>
      </c>
      <c r="J14" s="110"/>
      <c r="K14" s="105">
        <v>2</v>
      </c>
      <c r="L14" s="110"/>
      <c r="M14" s="105">
        <v>1</v>
      </c>
      <c r="N14" s="110"/>
      <c r="O14" s="105">
        <v>1</v>
      </c>
      <c r="P14" s="110"/>
      <c r="Q14" s="105">
        <v>2</v>
      </c>
      <c r="R14" s="107"/>
      <c r="S14" s="108">
        <f t="shared" si="0"/>
        <v>1.4</v>
      </c>
    </row>
    <row r="15" spans="1:19" s="100" customFormat="1" ht="30" customHeight="1">
      <c r="A15" s="104" t="str">
        <f>T('B1. Policy Selection'!A11)</f>
        <v>Policy/Program  F</v>
      </c>
      <c r="B15" s="109"/>
      <c r="C15" s="105">
        <v>0</v>
      </c>
      <c r="D15" s="110"/>
      <c r="E15" s="105">
        <v>0</v>
      </c>
      <c r="F15" s="110"/>
      <c r="G15" s="105">
        <v>2</v>
      </c>
      <c r="H15" s="110"/>
      <c r="I15" s="105">
        <v>1</v>
      </c>
      <c r="J15" s="110"/>
      <c r="K15" s="105">
        <v>2</v>
      </c>
      <c r="L15" s="110"/>
      <c r="M15" s="105">
        <v>1</v>
      </c>
      <c r="N15" s="110"/>
      <c r="O15" s="105">
        <v>1</v>
      </c>
      <c r="P15" s="110"/>
      <c r="Q15" s="105">
        <v>2</v>
      </c>
      <c r="R15" s="107"/>
      <c r="S15" s="108">
        <f t="shared" si="0"/>
        <v>1.1000000000000001</v>
      </c>
    </row>
    <row r="16" spans="1:19" s="100" customFormat="1" ht="30" customHeight="1">
      <c r="A16" s="104" t="str">
        <f>T('B1. Policy Selection'!A12)</f>
        <v>Policy/Program  G</v>
      </c>
      <c r="B16" s="109"/>
      <c r="C16" s="105">
        <v>1</v>
      </c>
      <c r="D16" s="110"/>
      <c r="E16" s="105">
        <v>0</v>
      </c>
      <c r="F16" s="110"/>
      <c r="G16" s="105">
        <v>2</v>
      </c>
      <c r="H16" s="110"/>
      <c r="I16" s="105">
        <v>1</v>
      </c>
      <c r="J16" s="110"/>
      <c r="K16" s="105">
        <v>2</v>
      </c>
      <c r="L16" s="110"/>
      <c r="M16" s="105">
        <v>1</v>
      </c>
      <c r="N16" s="110"/>
      <c r="O16" s="105">
        <v>1</v>
      </c>
      <c r="P16" s="110"/>
      <c r="Q16" s="105">
        <v>2</v>
      </c>
      <c r="R16" s="107"/>
      <c r="S16" s="108">
        <f t="shared" si="0"/>
        <v>1.3</v>
      </c>
    </row>
    <row r="17" spans="1:1" s="100" customFormat="1" ht="30" customHeight="1">
      <c r="A17" s="111"/>
    </row>
  </sheetData>
  <mergeCells count="12">
    <mergeCell ref="A4:H4"/>
    <mergeCell ref="A7:M7"/>
    <mergeCell ref="N9:O9"/>
    <mergeCell ref="P9:Q9"/>
    <mergeCell ref="B8:Q8"/>
    <mergeCell ref="B9:C9"/>
    <mergeCell ref="D9:E9"/>
    <mergeCell ref="F9:G9"/>
    <mergeCell ref="H9:I9"/>
    <mergeCell ref="J9:K9"/>
    <mergeCell ref="L9:M9"/>
    <mergeCell ref="A5:H5"/>
  </mergeCells>
  <conditionalFormatting sqref="C10:C16">
    <cfRule type="colorScale" priority="8">
      <colorScale>
        <cfvo type="num" val="0"/>
        <cfvo type="num" val="1"/>
        <cfvo type="num" val="2"/>
        <color rgb="FFF8696B"/>
        <color rgb="FFFFEB84"/>
        <color rgb="FF63BE7B"/>
      </colorScale>
    </cfRule>
  </conditionalFormatting>
  <conditionalFormatting sqref="E10:E16">
    <cfRule type="colorScale" priority="7">
      <colorScale>
        <cfvo type="num" val="0"/>
        <cfvo type="num" val="1"/>
        <cfvo type="num" val="2"/>
        <color rgb="FFF8696B"/>
        <color rgb="FFFFEB84"/>
        <color rgb="FF63BE7B"/>
      </colorScale>
    </cfRule>
  </conditionalFormatting>
  <conditionalFormatting sqref="G10:G16">
    <cfRule type="colorScale" priority="6">
      <colorScale>
        <cfvo type="num" val="0"/>
        <cfvo type="num" val="1"/>
        <cfvo type="num" val="2"/>
        <color rgb="FFF8696B"/>
        <color rgb="FFFFEB84"/>
        <color rgb="FF63BE7B"/>
      </colorScale>
    </cfRule>
  </conditionalFormatting>
  <conditionalFormatting sqref="I10:I16">
    <cfRule type="colorScale" priority="5">
      <colorScale>
        <cfvo type="num" val="0"/>
        <cfvo type="num" val="1"/>
        <cfvo type="num" val="2"/>
        <color rgb="FFF8696B"/>
        <color rgb="FFFFEB84"/>
        <color rgb="FF63BE7B"/>
      </colorScale>
    </cfRule>
  </conditionalFormatting>
  <conditionalFormatting sqref="K10:K16 M10:M16 O11:O16 Q10:Q16">
    <cfRule type="colorScale" priority="4">
      <colorScale>
        <cfvo type="num" val="0"/>
        <cfvo type="num" val="1"/>
        <cfvo type="num" val="2"/>
        <color rgb="FFF8696B"/>
        <color rgb="FFFFEB84"/>
        <color rgb="FF63BE7B"/>
      </colorScale>
    </cfRule>
  </conditionalFormatting>
  <conditionalFormatting sqref="O10">
    <cfRule type="colorScale" priority="2">
      <colorScale>
        <cfvo type="num" val="0"/>
        <cfvo type="num" val="1"/>
        <cfvo type="num" val="2"/>
        <color rgb="FFF8696B"/>
        <color rgb="FFFFEB84"/>
        <color rgb="FF63BE7B"/>
      </colorScale>
    </cfRule>
  </conditionalFormatting>
  <conditionalFormatting sqref="S10:S16">
    <cfRule type="colorScale" priority="1">
      <colorScale>
        <cfvo type="num" val="0"/>
        <cfvo type="num" val="1"/>
        <cfvo type="num" val="2"/>
        <color rgb="FFF8696B"/>
        <color rgb="FFFFEB84"/>
        <color rgb="FF63BE7B"/>
      </colorScale>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V132"/>
  <sheetViews>
    <sheetView showGridLines="0" defaultGridColor="0" topLeftCell="A118" colorId="22" zoomScale="70" zoomScaleNormal="70" zoomScaleSheetLayoutView="70" zoomScalePageLayoutView="70" workbookViewId="0">
      <selection activeCell="B134" sqref="B134"/>
    </sheetView>
  </sheetViews>
  <sheetFormatPr baseColWidth="10" defaultColWidth="9.25" defaultRowHeight="15" customHeight="1" x14ac:dyDescent="0"/>
  <cols>
    <col min="1" max="1" width="23.75" customWidth="1"/>
    <col min="2" max="2" width="22" customWidth="1"/>
    <col min="3" max="3" width="3.875" customWidth="1"/>
    <col min="4" max="4" width="16.625" customWidth="1"/>
    <col min="5" max="5" width="3.875" customWidth="1"/>
    <col min="6" max="6" width="21.25" customWidth="1"/>
    <col min="7" max="7" width="3.875" customWidth="1"/>
    <col min="8" max="8" width="18.625" customWidth="1"/>
    <col min="9" max="9" width="3.875" customWidth="1"/>
    <col min="10" max="10" width="20.25" customWidth="1"/>
    <col min="11" max="11" width="3.875" customWidth="1"/>
    <col min="12" max="12" width="20.25" customWidth="1"/>
    <col min="13" max="13" width="3.875" customWidth="1"/>
    <col min="14" max="14" width="20.25" customWidth="1"/>
    <col min="15" max="15" width="3.875" customWidth="1"/>
    <col min="16" max="16" width="20.25" customWidth="1"/>
    <col min="17" max="17" width="3.875" customWidth="1"/>
    <col min="19" max="19" width="9.25" hidden="1" customWidth="1"/>
  </cols>
  <sheetData>
    <row r="1" spans="1:10" s="16" customFormat="1" ht="42.75" customHeight="1">
      <c r="A1" s="75" t="s">
        <v>114</v>
      </c>
    </row>
    <row r="2" spans="1:10" ht="66.75" customHeight="1">
      <c r="A2" s="317" t="s">
        <v>167</v>
      </c>
      <c r="B2" s="357"/>
      <c r="C2" s="357"/>
      <c r="D2" s="357"/>
      <c r="E2" s="357"/>
      <c r="F2" s="357"/>
      <c r="G2" s="357"/>
      <c r="H2" s="357"/>
      <c r="I2" s="357"/>
      <c r="J2" s="357"/>
    </row>
    <row r="3" spans="1:10" s="16" customFormat="1" ht="52.5" customHeight="1">
      <c r="A3" s="358" t="s">
        <v>119</v>
      </c>
      <c r="B3" s="358"/>
      <c r="C3" s="358"/>
      <c r="D3" s="358"/>
      <c r="E3" s="358"/>
      <c r="F3" s="358"/>
      <c r="G3" s="358"/>
      <c r="H3" s="358"/>
      <c r="I3" s="358"/>
      <c r="J3" s="358"/>
    </row>
    <row r="4" spans="1:10" ht="30" customHeight="1">
      <c r="A4" s="50" t="s">
        <v>120</v>
      </c>
      <c r="B4" s="16"/>
      <c r="C4" s="16"/>
      <c r="D4" s="16"/>
      <c r="E4" s="16"/>
      <c r="F4" s="16"/>
      <c r="G4" s="16"/>
      <c r="H4" s="16"/>
      <c r="I4" s="16"/>
      <c r="J4" s="16"/>
    </row>
    <row r="5" spans="1:10" ht="32.25" customHeight="1">
      <c r="A5" s="113" t="s">
        <v>9</v>
      </c>
      <c r="B5" s="336" t="s">
        <v>121</v>
      </c>
      <c r="C5" s="336"/>
      <c r="D5" s="336"/>
      <c r="E5" s="336"/>
      <c r="F5" s="336"/>
      <c r="G5" s="336"/>
      <c r="H5" s="336"/>
      <c r="I5" s="336"/>
      <c r="J5" s="26"/>
    </row>
    <row r="6" spans="1:10" ht="39.5" customHeight="1">
      <c r="A6" s="37" t="str">
        <f>T('B1. Policy Selection'!A6)</f>
        <v>Policy/Program  A</v>
      </c>
      <c r="B6" s="337"/>
      <c r="C6" s="337"/>
      <c r="D6" s="337"/>
      <c r="E6" s="337"/>
      <c r="F6" s="337"/>
      <c r="G6" s="337"/>
      <c r="H6" s="337"/>
      <c r="I6" s="39">
        <v>1</v>
      </c>
      <c r="J6" s="27"/>
    </row>
    <row r="7" spans="1:10" ht="39.5" customHeight="1">
      <c r="A7" s="37" t="str">
        <f>T('B1. Policy Selection'!A7)</f>
        <v>Policy/Program  B</v>
      </c>
      <c r="B7" s="337"/>
      <c r="C7" s="337"/>
      <c r="D7" s="337"/>
      <c r="E7" s="337"/>
      <c r="F7" s="337"/>
      <c r="G7" s="337"/>
      <c r="H7" s="337"/>
      <c r="I7" s="39">
        <v>1</v>
      </c>
      <c r="J7" s="27"/>
    </row>
    <row r="8" spans="1:10" ht="35.5" customHeight="1">
      <c r="A8" s="37" t="str">
        <f>T('B1. Policy Selection'!A8)</f>
        <v>Policy/Program  C</v>
      </c>
      <c r="B8" s="337"/>
      <c r="C8" s="337"/>
      <c r="D8" s="337"/>
      <c r="E8" s="337"/>
      <c r="F8" s="337"/>
      <c r="G8" s="337"/>
      <c r="H8" s="337"/>
      <c r="I8" s="39">
        <v>1</v>
      </c>
      <c r="J8" s="27"/>
    </row>
    <row r="9" spans="1:10" s="16" customFormat="1" ht="35.5" customHeight="1">
      <c r="A9" s="37" t="str">
        <f>T('B1. Policy Selection'!A9)</f>
        <v>Policy/Program  D</v>
      </c>
      <c r="B9" s="337"/>
      <c r="C9" s="337"/>
      <c r="D9" s="337"/>
      <c r="E9" s="337"/>
      <c r="F9" s="337"/>
      <c r="G9" s="337"/>
      <c r="H9" s="337"/>
      <c r="I9" s="39">
        <v>0</v>
      </c>
      <c r="J9" s="27"/>
    </row>
    <row r="10" spans="1:10" s="16" customFormat="1" ht="35.5" customHeight="1">
      <c r="A10" s="37" t="str">
        <f>T('B1. Policy Selection'!A10)</f>
        <v>Policy/Program  E</v>
      </c>
      <c r="B10" s="337"/>
      <c r="C10" s="337"/>
      <c r="D10" s="337"/>
      <c r="E10" s="337"/>
      <c r="F10" s="337"/>
      <c r="G10" s="337"/>
      <c r="H10" s="337"/>
      <c r="I10" s="39">
        <v>1</v>
      </c>
      <c r="J10" s="27"/>
    </row>
    <row r="11" spans="1:10" s="16" customFormat="1" ht="35.5" customHeight="1">
      <c r="A11" s="37" t="str">
        <f>T('B1. Policy Selection'!A11)</f>
        <v>Policy/Program  F</v>
      </c>
      <c r="B11" s="337"/>
      <c r="C11" s="337"/>
      <c r="D11" s="337"/>
      <c r="E11" s="337"/>
      <c r="F11" s="337"/>
      <c r="G11" s="337"/>
      <c r="H11" s="337"/>
      <c r="I11" s="39">
        <v>1</v>
      </c>
      <c r="J11" s="27"/>
    </row>
    <row r="12" spans="1:10" s="16" customFormat="1" ht="35.5" customHeight="1">
      <c r="A12" s="37" t="str">
        <f>T('B1. Policy Selection'!A12)</f>
        <v>Policy/Program  G</v>
      </c>
      <c r="B12" s="337"/>
      <c r="C12" s="337"/>
      <c r="D12" s="337"/>
      <c r="E12" s="337"/>
      <c r="F12" s="337"/>
      <c r="G12" s="337"/>
      <c r="H12" s="337"/>
      <c r="I12" s="39">
        <v>2</v>
      </c>
      <c r="J12" s="27"/>
    </row>
    <row r="15" spans="1:10" s="16" customFormat="1" ht="49.5" customHeight="1">
      <c r="A15" s="353" t="s">
        <v>207</v>
      </c>
      <c r="B15" s="353"/>
      <c r="C15" s="353"/>
      <c r="D15" s="353"/>
      <c r="E15" s="353"/>
      <c r="F15" s="353"/>
      <c r="G15" s="353"/>
      <c r="H15" s="353"/>
      <c r="I15" s="353"/>
      <c r="J15" s="353"/>
    </row>
    <row r="16" spans="1:10" s="16" customFormat="1" ht="31" customHeight="1">
      <c r="A16" s="118" t="s">
        <v>122</v>
      </c>
      <c r="B16" s="356"/>
      <c r="C16" s="356"/>
      <c r="D16" s="356"/>
      <c r="E16" s="119"/>
      <c r="F16" s="119"/>
      <c r="G16" s="119"/>
      <c r="H16" s="119"/>
      <c r="I16" s="119"/>
      <c r="J16" s="119"/>
    </row>
    <row r="17" spans="1:19" s="16" customFormat="1" ht="29" customHeight="1">
      <c r="A17" s="118" t="s">
        <v>123</v>
      </c>
      <c r="B17" s="356"/>
      <c r="C17" s="356"/>
      <c r="D17" s="356"/>
      <c r="E17" s="119"/>
      <c r="F17" s="119"/>
      <c r="G17" s="359"/>
      <c r="H17" s="359"/>
      <c r="I17" s="359"/>
      <c r="J17" s="119"/>
    </row>
    <row r="18" spans="1:19" s="16" customFormat="1" ht="34" customHeight="1">
      <c r="A18" s="118" t="s">
        <v>124</v>
      </c>
      <c r="B18" s="356"/>
      <c r="C18" s="356"/>
      <c r="D18" s="356"/>
      <c r="E18" s="119"/>
      <c r="F18" s="119"/>
      <c r="G18" s="119"/>
      <c r="H18" s="119" t="s">
        <v>1</v>
      </c>
      <c r="I18" s="119"/>
      <c r="J18" s="119"/>
    </row>
    <row r="19" spans="1:19" ht="29" customHeight="1">
      <c r="B19" s="29"/>
    </row>
    <row r="20" spans="1:19" ht="30" customHeight="1">
      <c r="A20" s="349" t="s">
        <v>168</v>
      </c>
      <c r="B20" s="350"/>
      <c r="C20" s="351" t="str">
        <f>T(B16)</f>
        <v/>
      </c>
      <c r="D20" s="351"/>
      <c r="E20" s="352"/>
      <c r="F20" s="16"/>
      <c r="G20" s="182"/>
      <c r="H20" s="182"/>
      <c r="I20" s="182"/>
      <c r="J20" s="182"/>
      <c r="K20" s="182"/>
      <c r="L20" s="182"/>
      <c r="M20" s="121"/>
      <c r="N20" s="121"/>
      <c r="O20" s="121"/>
      <c r="P20" s="27"/>
    </row>
    <row r="21" spans="1:19" ht="63" customHeight="1">
      <c r="A21" s="202" t="s">
        <v>208</v>
      </c>
      <c r="B21" s="360" t="s">
        <v>76</v>
      </c>
      <c r="C21" s="360"/>
      <c r="D21" s="354" t="s">
        <v>138</v>
      </c>
      <c r="E21" s="355"/>
      <c r="G21" s="183"/>
      <c r="H21" s="6"/>
      <c r="I21" s="6"/>
      <c r="J21" s="343" t="s">
        <v>1</v>
      </c>
      <c r="K21" s="343"/>
      <c r="L21" s="201"/>
      <c r="S21" s="151" t="s">
        <v>15</v>
      </c>
    </row>
    <row r="22" spans="1:19" ht="47.25" customHeight="1">
      <c r="A22" s="150" t="str">
        <f>T('B1. Policy Selection'!A6)</f>
        <v>Policy/Program  A</v>
      </c>
      <c r="B22" s="150"/>
      <c r="C22" s="39">
        <v>2</v>
      </c>
      <c r="D22" s="150"/>
      <c r="E22" s="39">
        <v>0</v>
      </c>
      <c r="G22" s="184"/>
      <c r="H22" s="6"/>
      <c r="I22" s="184"/>
      <c r="J22" s="184" t="s">
        <v>1</v>
      </c>
      <c r="K22" s="184"/>
      <c r="L22" s="184"/>
      <c r="S22" s="39">
        <f>ROUND(AVERAGE($C22,$E22), 2)</f>
        <v>1</v>
      </c>
    </row>
    <row r="23" spans="1:19" ht="47.25" customHeight="1">
      <c r="A23" s="150" t="str">
        <f>T('B1. Policy Selection'!A7)</f>
        <v>Policy/Program  B</v>
      </c>
      <c r="B23" s="150"/>
      <c r="C23" s="39">
        <v>0</v>
      </c>
      <c r="D23" s="150"/>
      <c r="E23" s="39">
        <v>1</v>
      </c>
      <c r="G23" s="184"/>
      <c r="H23" s="6"/>
      <c r="I23" s="184"/>
      <c r="J23" s="183"/>
      <c r="K23" s="184"/>
      <c r="L23" s="184"/>
      <c r="S23" s="39">
        <f t="shared" ref="S23:S28" si="0">ROUND(AVERAGE($C23,$E23), 2)</f>
        <v>0.5</v>
      </c>
    </row>
    <row r="24" spans="1:19" ht="47.25" customHeight="1">
      <c r="A24" s="150" t="str">
        <f>T('B1. Policy Selection'!A8)</f>
        <v>Policy/Program  C</v>
      </c>
      <c r="B24" s="150"/>
      <c r="C24" s="39">
        <v>1</v>
      </c>
      <c r="D24" s="150"/>
      <c r="E24" s="39">
        <v>2</v>
      </c>
      <c r="G24" s="184"/>
      <c r="H24" s="6"/>
      <c r="I24" s="184"/>
      <c r="J24" s="183"/>
      <c r="K24" s="184"/>
      <c r="L24" s="184"/>
      <c r="S24" s="39">
        <f t="shared" si="0"/>
        <v>1.5</v>
      </c>
    </row>
    <row r="25" spans="1:19" s="16" customFormat="1" ht="47.25" customHeight="1">
      <c r="A25" s="150" t="str">
        <f>T('B1. Policy Selection'!A9)</f>
        <v>Policy/Program  D</v>
      </c>
      <c r="B25" s="150"/>
      <c r="C25" s="39">
        <v>2</v>
      </c>
      <c r="D25" s="150"/>
      <c r="E25" s="39">
        <v>2</v>
      </c>
      <c r="G25" s="184"/>
      <c r="H25" s="6"/>
      <c r="I25" s="184"/>
      <c r="J25" s="183"/>
      <c r="K25" s="184"/>
      <c r="L25" s="184"/>
      <c r="S25" s="39">
        <f t="shared" si="0"/>
        <v>2</v>
      </c>
    </row>
    <row r="26" spans="1:19" s="16" customFormat="1" ht="47.25" customHeight="1">
      <c r="A26" s="150" t="str">
        <f>T('B1. Policy Selection'!A10)</f>
        <v>Policy/Program  E</v>
      </c>
      <c r="B26" s="150"/>
      <c r="C26" s="39">
        <v>0</v>
      </c>
      <c r="D26" s="150"/>
      <c r="E26" s="39">
        <v>2</v>
      </c>
      <c r="G26" s="184"/>
      <c r="H26" s="6"/>
      <c r="I26" s="184"/>
      <c r="J26" s="6"/>
      <c r="K26" s="184"/>
      <c r="L26" s="184"/>
      <c r="S26" s="39">
        <f t="shared" si="0"/>
        <v>1</v>
      </c>
    </row>
    <row r="27" spans="1:19" s="16" customFormat="1" ht="47.25" customHeight="1">
      <c r="A27" s="150" t="str">
        <f>T('B1. Policy Selection'!A11)</f>
        <v>Policy/Program  F</v>
      </c>
      <c r="B27" s="150"/>
      <c r="C27" s="39">
        <v>2</v>
      </c>
      <c r="D27" s="150"/>
      <c r="E27" s="39">
        <v>1</v>
      </c>
      <c r="G27" s="184"/>
      <c r="H27" s="6"/>
      <c r="I27" s="184"/>
      <c r="J27" s="183"/>
      <c r="K27" s="184"/>
      <c r="L27" s="184"/>
      <c r="S27" s="39">
        <f t="shared" si="0"/>
        <v>1.5</v>
      </c>
    </row>
    <row r="28" spans="1:19" s="16" customFormat="1" ht="47.25" customHeight="1">
      <c r="A28" s="150" t="str">
        <f>T('B1. Policy Selection'!A12)</f>
        <v>Policy/Program  G</v>
      </c>
      <c r="B28" s="150"/>
      <c r="C28" s="39">
        <v>1</v>
      </c>
      <c r="D28" s="150"/>
      <c r="E28" s="39">
        <v>0</v>
      </c>
      <c r="G28" s="184"/>
      <c r="H28" s="6"/>
      <c r="I28" s="184"/>
      <c r="J28" s="183"/>
      <c r="K28" s="184"/>
      <c r="L28" s="184"/>
      <c r="S28" s="39">
        <f t="shared" si="0"/>
        <v>0.5</v>
      </c>
    </row>
    <row r="29" spans="1:19" s="16" customFormat="1" ht="22.5" customHeight="1">
      <c r="A29" s="20"/>
      <c r="B29" s="12"/>
      <c r="C29" s="12"/>
      <c r="D29" s="12"/>
      <c r="E29" s="12"/>
      <c r="F29" s="12"/>
      <c r="G29" s="12"/>
      <c r="H29" s="12"/>
      <c r="I29" s="12"/>
      <c r="J29" s="12"/>
      <c r="K29" s="12"/>
      <c r="L29" s="201"/>
      <c r="M29" s="12"/>
    </row>
    <row r="30" spans="1:19" s="16" customFormat="1" ht="30" customHeight="1">
      <c r="A30" s="349" t="s">
        <v>168</v>
      </c>
      <c r="B30" s="350"/>
      <c r="C30" s="351" t="str">
        <f>T(B17)</f>
        <v/>
      </c>
      <c r="D30" s="351"/>
      <c r="E30" s="352"/>
      <c r="F30" s="182"/>
      <c r="G30" s="182"/>
      <c r="H30" s="182"/>
      <c r="I30" s="182"/>
      <c r="J30" s="182"/>
      <c r="K30" s="182"/>
      <c r="L30" s="11"/>
      <c r="M30" s="121"/>
      <c r="N30" s="121"/>
      <c r="O30" s="121"/>
      <c r="P30" s="13"/>
    </row>
    <row r="31" spans="1:19" s="16" customFormat="1" ht="62.25" customHeight="1">
      <c r="A31" s="202" t="s">
        <v>208</v>
      </c>
      <c r="B31" s="360" t="s">
        <v>76</v>
      </c>
      <c r="C31" s="360"/>
      <c r="D31" s="354" t="s">
        <v>138</v>
      </c>
      <c r="E31" s="355"/>
      <c r="G31" s="183"/>
      <c r="H31" s="146" t="s">
        <v>100</v>
      </c>
      <c r="I31" s="183"/>
      <c r="K31" s="183"/>
      <c r="L31" s="11"/>
      <c r="S31" s="151" t="s">
        <v>15</v>
      </c>
    </row>
    <row r="32" spans="1:19" s="16" customFormat="1" ht="47.25" customHeight="1">
      <c r="A32" s="37" t="str">
        <f>T('B1. Policy Selection'!A6)</f>
        <v>Policy/Program  A</v>
      </c>
      <c r="B32" s="150"/>
      <c r="C32" s="39">
        <v>1</v>
      </c>
      <c r="D32" s="150"/>
      <c r="E32" s="39">
        <v>1</v>
      </c>
      <c r="G32" s="6"/>
      <c r="H32" s="39">
        <f t="shared" ref="H32:H38" si="1">ROUND(AVERAGE(S22, S32, S42), 1)</f>
        <v>0.9</v>
      </c>
      <c r="I32" s="6"/>
      <c r="K32" s="6"/>
      <c r="S32" s="39">
        <f>ROUND(AVERAGE($C32,$E32), 2)</f>
        <v>1</v>
      </c>
    </row>
    <row r="33" spans="1:19" s="16" customFormat="1" ht="47.25" customHeight="1">
      <c r="A33" s="37" t="str">
        <f>T('B1. Policy Selection'!A7)</f>
        <v>Policy/Program  B</v>
      </c>
      <c r="B33" s="150"/>
      <c r="C33" s="39">
        <v>1</v>
      </c>
      <c r="D33" s="150"/>
      <c r="E33" s="39">
        <v>1</v>
      </c>
      <c r="G33" s="6"/>
      <c r="H33" s="39">
        <f t="shared" si="1"/>
        <v>0.7</v>
      </c>
      <c r="I33" s="6"/>
      <c r="J33" s="16" t="s">
        <v>1</v>
      </c>
      <c r="K33" s="6"/>
      <c r="S33" s="39">
        <f>ROUND(AVERAGE($C33,$E33), 2)</f>
        <v>1</v>
      </c>
    </row>
    <row r="34" spans="1:19" s="16" customFormat="1" ht="47.25" customHeight="1">
      <c r="A34" s="37" t="str">
        <f>T('B1. Policy Selection'!A8)</f>
        <v>Policy/Program  C</v>
      </c>
      <c r="B34" s="150"/>
      <c r="C34" s="39">
        <v>1</v>
      </c>
      <c r="D34" s="150"/>
      <c r="E34" s="39">
        <v>2</v>
      </c>
      <c r="G34" s="6"/>
      <c r="H34" s="39">
        <f t="shared" si="1"/>
        <v>1.2</v>
      </c>
      <c r="I34" s="6"/>
      <c r="J34" s="16" t="s">
        <v>1</v>
      </c>
      <c r="K34" s="6"/>
      <c r="S34" s="39">
        <f t="shared" ref="S34:S38" si="2">ROUND(AVERAGE($C34,$E34), 2)</f>
        <v>1.5</v>
      </c>
    </row>
    <row r="35" spans="1:19" ht="47.25" customHeight="1">
      <c r="A35" s="37" t="str">
        <f>T('B1. Policy Selection'!A9)</f>
        <v>Policy/Program  D</v>
      </c>
      <c r="B35" s="150"/>
      <c r="C35" s="39">
        <v>0</v>
      </c>
      <c r="D35" s="150"/>
      <c r="E35" s="39">
        <v>0</v>
      </c>
      <c r="G35" s="6"/>
      <c r="H35" s="39">
        <f t="shared" si="1"/>
        <v>0.7</v>
      </c>
      <c r="I35" s="6"/>
      <c r="K35" s="6"/>
      <c r="S35" s="39">
        <f t="shared" si="2"/>
        <v>0</v>
      </c>
    </row>
    <row r="36" spans="1:19" s="16" customFormat="1" ht="47.25" customHeight="1">
      <c r="A36" s="37" t="str">
        <f>T('B1. Policy Selection'!A10)</f>
        <v>Policy/Program  E</v>
      </c>
      <c r="B36" s="150"/>
      <c r="C36" s="39">
        <v>1</v>
      </c>
      <c r="D36" s="150"/>
      <c r="E36" s="39">
        <v>1</v>
      </c>
      <c r="G36" s="6"/>
      <c r="H36" s="39">
        <f t="shared" si="1"/>
        <v>0.9</v>
      </c>
      <c r="I36" s="6"/>
      <c r="K36" s="6"/>
      <c r="S36" s="39">
        <f t="shared" si="2"/>
        <v>1</v>
      </c>
    </row>
    <row r="37" spans="1:19" s="16" customFormat="1" ht="47.25" customHeight="1">
      <c r="A37" s="37" t="str">
        <f>T('B1. Policy Selection'!A11)</f>
        <v>Policy/Program  F</v>
      </c>
      <c r="B37" s="150"/>
      <c r="C37" s="39">
        <v>1</v>
      </c>
      <c r="D37" s="150"/>
      <c r="E37" s="39">
        <v>1</v>
      </c>
      <c r="G37" s="6"/>
      <c r="H37" s="39">
        <f t="shared" si="1"/>
        <v>1.1000000000000001</v>
      </c>
      <c r="I37" s="6"/>
      <c r="K37" s="6"/>
      <c r="S37" s="39">
        <f t="shared" si="2"/>
        <v>1</v>
      </c>
    </row>
    <row r="38" spans="1:19" s="16" customFormat="1" ht="47.25" customHeight="1">
      <c r="A38" s="37" t="str">
        <f>T('B1. Policy Selection'!A12)</f>
        <v>Policy/Program  G</v>
      </c>
      <c r="B38" s="150"/>
      <c r="C38" s="39">
        <v>2</v>
      </c>
      <c r="D38" s="150"/>
      <c r="E38" s="39">
        <v>2</v>
      </c>
      <c r="G38" s="6"/>
      <c r="H38" s="39">
        <f t="shared" si="1"/>
        <v>1.3</v>
      </c>
      <c r="I38" s="6"/>
      <c r="K38" s="6"/>
      <c r="S38" s="39">
        <f t="shared" si="2"/>
        <v>2</v>
      </c>
    </row>
    <row r="39" spans="1:19" s="16" customFormat="1" ht="33" customHeight="1"/>
    <row r="40" spans="1:19" s="16" customFormat="1" ht="30" customHeight="1">
      <c r="A40" s="349" t="s">
        <v>168</v>
      </c>
      <c r="B40" s="350"/>
      <c r="C40" s="351" t="str">
        <f>T(B18)</f>
        <v/>
      </c>
      <c r="D40" s="351"/>
      <c r="E40" s="352"/>
      <c r="F40" s="182"/>
      <c r="G40" s="182"/>
      <c r="H40" s="182"/>
      <c r="I40" s="182"/>
      <c r="J40" s="182"/>
      <c r="K40" s="182"/>
      <c r="L40" s="182"/>
      <c r="M40" s="122"/>
      <c r="N40" s="122"/>
      <c r="O40" s="122"/>
      <c r="P40" s="27"/>
    </row>
    <row r="41" spans="1:19" s="16" customFormat="1" ht="66" customHeight="1">
      <c r="A41" s="202" t="s">
        <v>208</v>
      </c>
      <c r="B41" s="360" t="s">
        <v>76</v>
      </c>
      <c r="C41" s="360"/>
      <c r="D41" s="354" t="s">
        <v>138</v>
      </c>
      <c r="E41" s="355"/>
      <c r="G41" s="183"/>
      <c r="H41" s="343"/>
      <c r="I41" s="343"/>
      <c r="J41" s="343"/>
      <c r="K41" s="343"/>
      <c r="S41" s="151" t="s">
        <v>139</v>
      </c>
    </row>
    <row r="42" spans="1:19" s="16" customFormat="1" ht="47.25" customHeight="1">
      <c r="A42" s="37" t="str">
        <f>T('B1. Policy Selection'!A6)</f>
        <v>Policy/Program  A</v>
      </c>
      <c r="B42" s="150"/>
      <c r="C42" s="39">
        <v>1</v>
      </c>
      <c r="D42" s="150"/>
      <c r="E42" s="39">
        <v>1</v>
      </c>
      <c r="G42" s="184"/>
      <c r="H42" s="183" t="s">
        <v>1</v>
      </c>
      <c r="I42" s="184"/>
      <c r="J42" s="183"/>
      <c r="K42" s="184"/>
      <c r="S42" s="39">
        <f t="shared" ref="S42:S48" si="3">ROUND(AVERAGE($C42,$E42,), 2)</f>
        <v>0.67</v>
      </c>
    </row>
    <row r="43" spans="1:19" s="16" customFormat="1" ht="47.25" customHeight="1">
      <c r="A43" s="37" t="str">
        <f>T('B1. Policy Selection'!A7)</f>
        <v>Policy/Program  B</v>
      </c>
      <c r="B43" s="150"/>
      <c r="C43" s="39">
        <v>1</v>
      </c>
      <c r="D43" s="150"/>
      <c r="E43" s="39">
        <v>1</v>
      </c>
      <c r="G43" s="184"/>
      <c r="H43" s="183"/>
      <c r="I43" s="184"/>
      <c r="J43" s="183"/>
      <c r="K43" s="184"/>
      <c r="S43" s="39">
        <f t="shared" si="3"/>
        <v>0.67</v>
      </c>
    </row>
    <row r="44" spans="1:19" s="16" customFormat="1" ht="47.25" customHeight="1">
      <c r="A44" s="37" t="str">
        <f>T('B1. Policy Selection'!A8)</f>
        <v>Policy/Program  C</v>
      </c>
      <c r="B44" s="150"/>
      <c r="C44" s="39">
        <v>1</v>
      </c>
      <c r="D44" s="150"/>
      <c r="E44" s="39">
        <v>1</v>
      </c>
      <c r="G44" s="184"/>
      <c r="H44" s="183"/>
      <c r="I44" s="184"/>
      <c r="J44" s="183"/>
      <c r="K44" s="184"/>
      <c r="S44" s="39">
        <f>ROUND(AVERAGE($C44,$E44,), 2)</f>
        <v>0.67</v>
      </c>
    </row>
    <row r="45" spans="1:19" s="16" customFormat="1" ht="47.25" customHeight="1">
      <c r="A45" s="37" t="str">
        <f>T('B1. Policy Selection'!A9)</f>
        <v>Policy/Program  D</v>
      </c>
      <c r="B45" s="150"/>
      <c r="C45" s="39">
        <v>0</v>
      </c>
      <c r="D45" s="150"/>
      <c r="E45" s="39">
        <v>0</v>
      </c>
      <c r="G45" s="184"/>
      <c r="H45" s="183"/>
      <c r="I45" s="184"/>
      <c r="J45" s="183"/>
      <c r="K45" s="184"/>
      <c r="S45" s="39">
        <f t="shared" si="3"/>
        <v>0</v>
      </c>
    </row>
    <row r="46" spans="1:19" s="16" customFormat="1" ht="47.25" customHeight="1">
      <c r="A46" s="37" t="str">
        <f>T('B1. Policy Selection'!A10)</f>
        <v>Policy/Program  E</v>
      </c>
      <c r="B46" s="150"/>
      <c r="C46" s="39">
        <v>1</v>
      </c>
      <c r="D46" s="150"/>
      <c r="E46" s="39">
        <v>1</v>
      </c>
      <c r="G46" s="184"/>
      <c r="H46" s="183"/>
      <c r="I46" s="184"/>
      <c r="J46" s="183"/>
      <c r="K46" s="184"/>
      <c r="S46" s="39">
        <f t="shared" si="3"/>
        <v>0.67</v>
      </c>
    </row>
    <row r="47" spans="1:19" s="16" customFormat="1" ht="47.25" customHeight="1">
      <c r="A47" s="37" t="str">
        <f>T('B1. Policy Selection'!A11)</f>
        <v>Policy/Program  F</v>
      </c>
      <c r="B47" s="150"/>
      <c r="C47" s="39">
        <v>1</v>
      </c>
      <c r="D47" s="150"/>
      <c r="E47" s="39">
        <v>1</v>
      </c>
      <c r="G47" s="184"/>
      <c r="H47" s="183"/>
      <c r="I47" s="184"/>
      <c r="J47" s="183"/>
      <c r="K47" s="184"/>
      <c r="S47" s="39">
        <f t="shared" si="3"/>
        <v>0.67</v>
      </c>
    </row>
    <row r="48" spans="1:19" s="16" customFormat="1" ht="47.25" customHeight="1">
      <c r="A48" s="37" t="str">
        <f>T('B1. Policy Selection'!A12)</f>
        <v>Policy/Program  G</v>
      </c>
      <c r="B48" s="150"/>
      <c r="C48" s="39">
        <v>2</v>
      </c>
      <c r="D48" s="150"/>
      <c r="E48" s="39">
        <v>2</v>
      </c>
      <c r="G48" s="184"/>
      <c r="H48" s="183"/>
      <c r="I48" s="184"/>
      <c r="J48" s="183"/>
      <c r="K48" s="184"/>
      <c r="S48" s="39">
        <f t="shared" si="3"/>
        <v>1.33</v>
      </c>
    </row>
    <row r="49" spans="1:10" ht="15" customHeight="1">
      <c r="J49" s="23"/>
    </row>
    <row r="50" spans="1:10" ht="30" customHeight="1">
      <c r="A50" s="46" t="s">
        <v>209</v>
      </c>
      <c r="B50" s="46"/>
      <c r="C50" s="46"/>
      <c r="D50" s="46"/>
      <c r="E50" s="46"/>
      <c r="F50" s="46"/>
      <c r="G50" s="46"/>
      <c r="H50" s="46"/>
      <c r="I50" s="46"/>
      <c r="J50" s="23"/>
    </row>
    <row r="51" spans="1:10" ht="63.75" customHeight="1">
      <c r="A51" s="113" t="s">
        <v>9</v>
      </c>
      <c r="B51" s="336" t="s">
        <v>210</v>
      </c>
      <c r="C51" s="336"/>
      <c r="D51" s="336"/>
      <c r="E51" s="336"/>
      <c r="F51" s="336"/>
      <c r="G51" s="336"/>
      <c r="H51" s="336"/>
      <c r="I51" s="336"/>
    </row>
    <row r="52" spans="1:10" ht="35.25" customHeight="1">
      <c r="A52" s="37" t="str">
        <f>T('B1. Policy Selection'!A6)</f>
        <v>Policy/Program  A</v>
      </c>
      <c r="B52" s="337"/>
      <c r="C52" s="337"/>
      <c r="D52" s="337"/>
      <c r="E52" s="337"/>
      <c r="F52" s="337"/>
      <c r="G52" s="337"/>
      <c r="H52" s="337"/>
      <c r="I52" s="39">
        <v>1</v>
      </c>
      <c r="J52" s="22"/>
    </row>
    <row r="53" spans="1:10" ht="35.25" customHeight="1">
      <c r="A53" s="37" t="str">
        <f>T('B1. Policy Selection'!A7)</f>
        <v>Policy/Program  B</v>
      </c>
      <c r="B53" s="337"/>
      <c r="C53" s="337"/>
      <c r="D53" s="337"/>
      <c r="E53" s="337"/>
      <c r="F53" s="337"/>
      <c r="G53" s="337"/>
      <c r="H53" s="337"/>
      <c r="I53" s="39">
        <v>1</v>
      </c>
      <c r="J53" s="24"/>
    </row>
    <row r="54" spans="1:10" ht="35.25" customHeight="1">
      <c r="A54" s="37" t="str">
        <f>T('B1. Policy Selection'!A8)</f>
        <v>Policy/Program  C</v>
      </c>
      <c r="B54" s="337"/>
      <c r="C54" s="337"/>
      <c r="D54" s="337"/>
      <c r="E54" s="337"/>
      <c r="F54" s="337"/>
      <c r="G54" s="337"/>
      <c r="H54" s="337"/>
      <c r="I54" s="39">
        <v>1</v>
      </c>
      <c r="J54" s="23"/>
    </row>
    <row r="55" spans="1:10" s="16" customFormat="1" ht="35.25" customHeight="1">
      <c r="A55" s="37" t="str">
        <f>T('B1. Policy Selection'!A9)</f>
        <v>Policy/Program  D</v>
      </c>
      <c r="B55" s="337"/>
      <c r="C55" s="337"/>
      <c r="D55" s="337"/>
      <c r="E55" s="337"/>
      <c r="F55" s="337"/>
      <c r="G55" s="337"/>
      <c r="H55" s="337"/>
      <c r="I55" s="39">
        <v>2</v>
      </c>
      <c r="J55" s="23"/>
    </row>
    <row r="56" spans="1:10" s="16" customFormat="1" ht="35.25" customHeight="1">
      <c r="A56" s="37" t="str">
        <f>T('B1. Policy Selection'!A10)</f>
        <v>Policy/Program  E</v>
      </c>
      <c r="B56" s="337"/>
      <c r="C56" s="337"/>
      <c r="D56" s="337"/>
      <c r="E56" s="337"/>
      <c r="F56" s="337"/>
      <c r="G56" s="337"/>
      <c r="H56" s="337"/>
      <c r="I56" s="39">
        <v>1</v>
      </c>
      <c r="J56" s="23"/>
    </row>
    <row r="57" spans="1:10" s="16" customFormat="1" ht="35.25" customHeight="1">
      <c r="A57" s="37" t="str">
        <f>T('B1. Policy Selection'!A11)</f>
        <v>Policy/Program  F</v>
      </c>
      <c r="B57" s="337"/>
      <c r="C57" s="337"/>
      <c r="D57" s="337"/>
      <c r="E57" s="337"/>
      <c r="F57" s="337"/>
      <c r="G57" s="337"/>
      <c r="H57" s="337"/>
      <c r="I57" s="39">
        <v>1</v>
      </c>
      <c r="J57" s="23"/>
    </row>
    <row r="58" spans="1:10" s="16" customFormat="1" ht="35.25" customHeight="1">
      <c r="A58" s="37" t="str">
        <f>T('B1. Policy Selection'!A12)</f>
        <v>Policy/Program  G</v>
      </c>
      <c r="B58" s="337"/>
      <c r="C58" s="337"/>
      <c r="D58" s="337"/>
      <c r="E58" s="337"/>
      <c r="F58" s="337"/>
      <c r="G58" s="337"/>
      <c r="H58" s="337"/>
      <c r="I58" s="39">
        <v>1</v>
      </c>
      <c r="J58" s="23"/>
    </row>
    <row r="59" spans="1:10" ht="30" customHeight="1">
      <c r="J59" s="23"/>
    </row>
    <row r="60" spans="1:10" s="16" customFormat="1" ht="30" customHeight="1">
      <c r="A60" s="208" t="s">
        <v>156</v>
      </c>
      <c r="B60" s="208"/>
      <c r="C60" s="208"/>
      <c r="D60" s="208"/>
      <c r="E60" s="208"/>
      <c r="F60" s="208"/>
      <c r="G60" s="208"/>
      <c r="H60" s="208"/>
      <c r="I60" s="208"/>
      <c r="J60" s="23"/>
    </row>
    <row r="61" spans="1:10" s="16" customFormat="1" ht="30" customHeight="1">
      <c r="A61" s="210" t="s">
        <v>9</v>
      </c>
      <c r="B61" s="336" t="s">
        <v>211</v>
      </c>
      <c r="C61" s="336"/>
      <c r="D61" s="336"/>
      <c r="E61" s="336"/>
      <c r="F61" s="336"/>
      <c r="G61" s="336"/>
      <c r="H61" s="336"/>
      <c r="I61" s="336"/>
      <c r="J61" s="23"/>
    </row>
    <row r="62" spans="1:10" s="16" customFormat="1" ht="30" customHeight="1">
      <c r="A62" s="209" t="str">
        <f>T('B1. Policy Selection'!A6)</f>
        <v>Policy/Program  A</v>
      </c>
      <c r="B62" s="337"/>
      <c r="C62" s="337"/>
      <c r="D62" s="337"/>
      <c r="E62" s="337"/>
      <c r="F62" s="337"/>
      <c r="G62" s="337"/>
      <c r="H62" s="337"/>
      <c r="I62" s="39">
        <v>0</v>
      </c>
      <c r="J62" s="23"/>
    </row>
    <row r="63" spans="1:10" s="16" customFormat="1" ht="30" customHeight="1">
      <c r="A63" s="209" t="str">
        <f>T('B1. Policy Selection'!A7)</f>
        <v>Policy/Program  B</v>
      </c>
      <c r="B63" s="337"/>
      <c r="C63" s="337"/>
      <c r="D63" s="337"/>
      <c r="E63" s="337"/>
      <c r="F63" s="337"/>
      <c r="G63" s="337"/>
      <c r="H63" s="337"/>
      <c r="I63" s="39">
        <v>1</v>
      </c>
      <c r="J63" s="23"/>
    </row>
    <row r="64" spans="1:10" s="16" customFormat="1" ht="30" customHeight="1">
      <c r="A64" s="209" t="str">
        <f>T('B1. Policy Selection'!A8)</f>
        <v>Policy/Program  C</v>
      </c>
      <c r="B64" s="337"/>
      <c r="C64" s="337"/>
      <c r="D64" s="337"/>
      <c r="E64" s="337"/>
      <c r="F64" s="337"/>
      <c r="G64" s="337"/>
      <c r="H64" s="337"/>
      <c r="I64" s="39">
        <v>1</v>
      </c>
      <c r="J64" s="23"/>
    </row>
    <row r="65" spans="1:10" s="16" customFormat="1" ht="30" customHeight="1">
      <c r="A65" s="209" t="str">
        <f>T('B1. Policy Selection'!A9)</f>
        <v>Policy/Program  D</v>
      </c>
      <c r="B65" s="337"/>
      <c r="C65" s="337"/>
      <c r="D65" s="337"/>
      <c r="E65" s="337"/>
      <c r="F65" s="337"/>
      <c r="G65" s="337"/>
      <c r="H65" s="337"/>
      <c r="I65" s="39">
        <v>1</v>
      </c>
      <c r="J65" s="23"/>
    </row>
    <row r="66" spans="1:10" s="16" customFormat="1" ht="30" customHeight="1">
      <c r="A66" s="209" t="str">
        <f>T('B1. Policy Selection'!A10)</f>
        <v>Policy/Program  E</v>
      </c>
      <c r="B66" s="337"/>
      <c r="C66" s="337"/>
      <c r="D66" s="337"/>
      <c r="E66" s="337"/>
      <c r="F66" s="337"/>
      <c r="G66" s="337"/>
      <c r="H66" s="337"/>
      <c r="I66" s="39">
        <v>0</v>
      </c>
      <c r="J66" s="23"/>
    </row>
    <row r="67" spans="1:10" s="16" customFormat="1" ht="30" customHeight="1">
      <c r="A67" s="209" t="str">
        <f>T('B1. Policy Selection'!A11)</f>
        <v>Policy/Program  F</v>
      </c>
      <c r="B67" s="337"/>
      <c r="C67" s="337"/>
      <c r="D67" s="337"/>
      <c r="E67" s="337"/>
      <c r="F67" s="337"/>
      <c r="G67" s="337"/>
      <c r="H67" s="337"/>
      <c r="I67" s="39">
        <v>1</v>
      </c>
      <c r="J67" s="23"/>
    </row>
    <row r="68" spans="1:10" s="16" customFormat="1" ht="30" customHeight="1">
      <c r="A68" s="209" t="str">
        <f>T('B1. Policy Selection'!A12)</f>
        <v>Policy/Program  G</v>
      </c>
      <c r="B68" s="337"/>
      <c r="C68" s="337"/>
      <c r="D68" s="337"/>
      <c r="E68" s="337"/>
      <c r="F68" s="337"/>
      <c r="G68" s="337"/>
      <c r="H68" s="337"/>
      <c r="I68" s="39">
        <v>0</v>
      </c>
      <c r="J68" s="23"/>
    </row>
    <row r="69" spans="1:10" s="16" customFormat="1" ht="30" customHeight="1">
      <c r="A69" s="12"/>
      <c r="B69" s="12"/>
      <c r="C69" s="12"/>
      <c r="D69" s="12"/>
      <c r="E69" s="12"/>
      <c r="F69" s="12"/>
      <c r="G69" s="12"/>
      <c r="H69" s="12"/>
      <c r="I69" s="6"/>
      <c r="J69" s="23"/>
    </row>
    <row r="70" spans="1:10" ht="30" customHeight="1">
      <c r="A70" s="46" t="s">
        <v>157</v>
      </c>
      <c r="B70" s="46"/>
      <c r="C70" s="46"/>
      <c r="D70" s="46"/>
      <c r="E70" s="46"/>
      <c r="F70" s="46"/>
      <c r="G70" s="46"/>
      <c r="H70" s="46"/>
      <c r="I70" s="46"/>
      <c r="J70" s="13"/>
    </row>
    <row r="71" spans="1:10" ht="57" customHeight="1">
      <c r="A71" s="113" t="s">
        <v>9</v>
      </c>
      <c r="B71" s="336" t="s">
        <v>212</v>
      </c>
      <c r="C71" s="336"/>
      <c r="D71" s="336"/>
      <c r="E71" s="336"/>
      <c r="F71" s="336"/>
      <c r="G71" s="336"/>
      <c r="H71" s="336"/>
      <c r="I71" s="336"/>
      <c r="J71" s="13"/>
    </row>
    <row r="72" spans="1:10" ht="35.25" customHeight="1">
      <c r="A72" s="37" t="str">
        <f>T('B1. Policy Selection'!A6)</f>
        <v>Policy/Program  A</v>
      </c>
      <c r="B72" s="337"/>
      <c r="C72" s="337"/>
      <c r="D72" s="337"/>
      <c r="E72" s="337"/>
      <c r="F72" s="337"/>
      <c r="G72" s="337"/>
      <c r="H72" s="337"/>
      <c r="I72" s="39">
        <v>1</v>
      </c>
    </row>
    <row r="73" spans="1:10" ht="35.25" customHeight="1">
      <c r="A73" s="37" t="str">
        <f>T('B1. Policy Selection'!A7)</f>
        <v>Policy/Program  B</v>
      </c>
      <c r="B73" s="337"/>
      <c r="C73" s="337"/>
      <c r="D73" s="337"/>
      <c r="E73" s="337"/>
      <c r="F73" s="337"/>
      <c r="G73" s="337"/>
      <c r="H73" s="337"/>
      <c r="I73" s="39">
        <v>2</v>
      </c>
    </row>
    <row r="74" spans="1:10" ht="35.25" customHeight="1">
      <c r="A74" s="37" t="str">
        <f>T('B1. Policy Selection'!A8)</f>
        <v>Policy/Program  C</v>
      </c>
      <c r="B74" s="337"/>
      <c r="C74" s="337"/>
      <c r="D74" s="337"/>
      <c r="E74" s="337"/>
      <c r="F74" s="337"/>
      <c r="G74" s="337"/>
      <c r="H74" s="337"/>
      <c r="I74" s="39">
        <v>1</v>
      </c>
      <c r="J74" s="22"/>
    </row>
    <row r="75" spans="1:10" ht="35.25" customHeight="1">
      <c r="A75" s="37" t="str">
        <f>T('B1. Policy Selection'!A9)</f>
        <v>Policy/Program  D</v>
      </c>
      <c r="B75" s="337"/>
      <c r="C75" s="337"/>
      <c r="D75" s="337"/>
      <c r="E75" s="337"/>
      <c r="F75" s="337"/>
      <c r="G75" s="337"/>
      <c r="H75" s="337"/>
      <c r="I75" s="39">
        <v>1</v>
      </c>
      <c r="J75" s="24"/>
    </row>
    <row r="76" spans="1:10" ht="35.25" customHeight="1">
      <c r="A76" s="37" t="str">
        <f>T('B1. Policy Selection'!A10)</f>
        <v>Policy/Program  E</v>
      </c>
      <c r="B76" s="337"/>
      <c r="C76" s="337"/>
      <c r="D76" s="337"/>
      <c r="E76" s="337"/>
      <c r="F76" s="337"/>
      <c r="G76" s="337"/>
      <c r="H76" s="337"/>
      <c r="I76" s="39">
        <v>1</v>
      </c>
      <c r="J76" s="23"/>
    </row>
    <row r="77" spans="1:10" ht="35.25" customHeight="1">
      <c r="A77" s="37" t="str">
        <f>T('B1. Policy Selection'!A11)</f>
        <v>Policy/Program  F</v>
      </c>
      <c r="B77" s="337"/>
      <c r="C77" s="337"/>
      <c r="D77" s="337"/>
      <c r="E77" s="337"/>
      <c r="F77" s="337"/>
      <c r="G77" s="337"/>
      <c r="H77" s="337"/>
      <c r="I77" s="39">
        <v>1</v>
      </c>
    </row>
    <row r="78" spans="1:10" ht="35.25" customHeight="1">
      <c r="A78" s="37" t="str">
        <f>T('B1. Policy Selection'!A12)</f>
        <v>Policy/Program  G</v>
      </c>
      <c r="B78" s="337"/>
      <c r="C78" s="337"/>
      <c r="D78" s="337"/>
      <c r="E78" s="337"/>
      <c r="F78" s="337"/>
      <c r="G78" s="337"/>
      <c r="H78" s="337"/>
      <c r="I78" s="39">
        <v>1</v>
      </c>
    </row>
    <row r="79" spans="1:10" s="16" customFormat="1" ht="29.25" customHeight="1">
      <c r="A79" s="34"/>
      <c r="B79" s="34"/>
      <c r="C79" s="34"/>
      <c r="D79" s="34"/>
      <c r="E79" s="34"/>
      <c r="F79" s="34"/>
      <c r="G79" s="34"/>
      <c r="H79" s="34"/>
      <c r="I79" s="34"/>
    </row>
    <row r="80" spans="1:10" ht="49" customHeight="1">
      <c r="A80" s="46" t="s">
        <v>158</v>
      </c>
      <c r="B80" s="46"/>
      <c r="C80" s="46"/>
      <c r="D80" s="46"/>
      <c r="E80" s="46"/>
      <c r="F80" s="46"/>
      <c r="G80" s="46"/>
      <c r="H80" s="46"/>
      <c r="I80" s="46"/>
    </row>
    <row r="81" spans="1:10" ht="56.25" customHeight="1">
      <c r="A81" s="113" t="s">
        <v>9</v>
      </c>
      <c r="B81" s="336" t="s">
        <v>16</v>
      </c>
      <c r="C81" s="336"/>
      <c r="D81" s="336"/>
      <c r="E81" s="336"/>
      <c r="F81" s="336"/>
      <c r="G81" s="336"/>
      <c r="H81" s="336"/>
      <c r="I81" s="336"/>
    </row>
    <row r="82" spans="1:10" ht="35.25" customHeight="1">
      <c r="A82" s="37" t="str">
        <f>T('B1. Policy Selection'!A6)</f>
        <v>Policy/Program  A</v>
      </c>
      <c r="B82" s="337"/>
      <c r="C82" s="337"/>
      <c r="D82" s="337"/>
      <c r="E82" s="337"/>
      <c r="F82" s="337"/>
      <c r="G82" s="337"/>
      <c r="H82" s="337"/>
      <c r="I82" s="39">
        <v>1</v>
      </c>
    </row>
    <row r="83" spans="1:10" ht="35.25" customHeight="1">
      <c r="A83" s="37" t="str">
        <f>T('B1. Policy Selection'!A7)</f>
        <v>Policy/Program  B</v>
      </c>
      <c r="B83" s="337"/>
      <c r="C83" s="337"/>
      <c r="D83" s="337"/>
      <c r="E83" s="337"/>
      <c r="F83" s="337"/>
      <c r="G83" s="337"/>
      <c r="H83" s="337"/>
      <c r="I83" s="39">
        <v>2</v>
      </c>
    </row>
    <row r="84" spans="1:10" ht="35.25" customHeight="1">
      <c r="A84" s="37" t="str">
        <f>T('B1. Policy Selection'!A8)</f>
        <v>Policy/Program  C</v>
      </c>
      <c r="B84" s="337"/>
      <c r="C84" s="337"/>
      <c r="D84" s="337"/>
      <c r="E84" s="337"/>
      <c r="F84" s="337"/>
      <c r="G84" s="337"/>
      <c r="H84" s="337"/>
      <c r="I84" s="39">
        <v>1</v>
      </c>
    </row>
    <row r="85" spans="1:10" s="16" customFormat="1" ht="35.25" customHeight="1">
      <c r="A85" s="37" t="str">
        <f>T('B1. Policy Selection'!A9)</f>
        <v>Policy/Program  D</v>
      </c>
      <c r="B85" s="337"/>
      <c r="C85" s="337"/>
      <c r="D85" s="337"/>
      <c r="E85" s="337"/>
      <c r="F85" s="337"/>
      <c r="G85" s="337"/>
      <c r="H85" s="337"/>
      <c r="I85" s="39">
        <v>1</v>
      </c>
    </row>
    <row r="86" spans="1:10" s="16" customFormat="1" ht="35.25" customHeight="1">
      <c r="A86" s="37" t="str">
        <f>T('B1. Policy Selection'!A10)</f>
        <v>Policy/Program  E</v>
      </c>
      <c r="B86" s="337"/>
      <c r="C86" s="337"/>
      <c r="D86" s="337"/>
      <c r="E86" s="337"/>
      <c r="F86" s="337"/>
      <c r="G86" s="337"/>
      <c r="H86" s="337"/>
      <c r="I86" s="39">
        <v>1</v>
      </c>
    </row>
    <row r="87" spans="1:10" s="16" customFormat="1" ht="35.25" customHeight="1">
      <c r="A87" s="37" t="str">
        <f>T('B1. Policy Selection'!A11)</f>
        <v>Policy/Program  F</v>
      </c>
      <c r="B87" s="337"/>
      <c r="C87" s="337"/>
      <c r="D87" s="337"/>
      <c r="E87" s="337"/>
      <c r="F87" s="337"/>
      <c r="G87" s="337"/>
      <c r="H87" s="337"/>
      <c r="I87" s="39">
        <v>1</v>
      </c>
    </row>
    <row r="88" spans="1:10" s="16" customFormat="1" ht="35.25" customHeight="1">
      <c r="A88" s="37" t="str">
        <f>T('B1. Policy Selection'!A12)</f>
        <v>Policy/Program  G</v>
      </c>
      <c r="B88" s="337"/>
      <c r="C88" s="337"/>
      <c r="D88" s="337"/>
      <c r="E88" s="337"/>
      <c r="F88" s="337"/>
      <c r="G88" s="337"/>
      <c r="H88" s="337"/>
      <c r="I88" s="39">
        <v>1</v>
      </c>
    </row>
    <row r="89" spans="1:10" s="16" customFormat="1" ht="35" customHeight="1">
      <c r="A89" s="12"/>
      <c r="B89" s="12"/>
      <c r="C89" s="12"/>
      <c r="D89" s="12"/>
      <c r="E89" s="12"/>
      <c r="F89" s="12"/>
      <c r="G89" s="12"/>
      <c r="H89" s="12"/>
      <c r="I89" s="6"/>
    </row>
    <row r="90" spans="1:10" ht="35" customHeight="1">
      <c r="A90" s="41" t="s">
        <v>159</v>
      </c>
      <c r="B90" s="80"/>
      <c r="C90" s="80"/>
      <c r="D90" s="80"/>
      <c r="E90" s="80"/>
      <c r="F90" s="80"/>
      <c r="G90" s="80"/>
      <c r="H90" s="80"/>
      <c r="I90" s="80"/>
    </row>
    <row r="91" spans="1:10" ht="35" customHeight="1">
      <c r="A91" s="113" t="s">
        <v>9</v>
      </c>
      <c r="B91" s="336" t="s">
        <v>213</v>
      </c>
      <c r="C91" s="336"/>
      <c r="D91" s="336"/>
      <c r="E91" s="336"/>
      <c r="F91" s="336"/>
      <c r="G91" s="336"/>
      <c r="H91" s="336"/>
      <c r="I91" s="336"/>
    </row>
    <row r="92" spans="1:10" ht="35.25" customHeight="1">
      <c r="A92" s="37" t="str">
        <f>T('B1. Policy Selection'!A6)</f>
        <v>Policy/Program  A</v>
      </c>
      <c r="B92" s="337"/>
      <c r="C92" s="337"/>
      <c r="D92" s="337"/>
      <c r="E92" s="337"/>
      <c r="F92" s="337"/>
      <c r="G92" s="337"/>
      <c r="H92" s="337"/>
      <c r="I92" s="39">
        <v>1</v>
      </c>
      <c r="J92" t="s">
        <v>1</v>
      </c>
    </row>
    <row r="93" spans="1:10" ht="35.25" customHeight="1">
      <c r="A93" s="37" t="str">
        <f>T('B1. Policy Selection'!A7)</f>
        <v>Policy/Program  B</v>
      </c>
      <c r="B93" s="337"/>
      <c r="C93" s="337"/>
      <c r="D93" s="337"/>
      <c r="E93" s="337"/>
      <c r="F93" s="337"/>
      <c r="G93" s="337"/>
      <c r="H93" s="337"/>
      <c r="I93" s="39">
        <v>2</v>
      </c>
    </row>
    <row r="94" spans="1:10" ht="35.25" customHeight="1">
      <c r="A94" s="37" t="str">
        <f>T('B1. Policy Selection'!A8)</f>
        <v>Policy/Program  C</v>
      </c>
      <c r="B94" s="337"/>
      <c r="C94" s="337"/>
      <c r="D94" s="337"/>
      <c r="E94" s="337"/>
      <c r="F94" s="337"/>
      <c r="G94" s="337"/>
      <c r="H94" s="337"/>
      <c r="I94" s="39">
        <v>1</v>
      </c>
    </row>
    <row r="95" spans="1:10" ht="35.25" customHeight="1">
      <c r="A95" s="37" t="str">
        <f>T('B1. Policy Selection'!A9)</f>
        <v>Policy/Program  D</v>
      </c>
      <c r="B95" s="337"/>
      <c r="C95" s="337"/>
      <c r="D95" s="337"/>
      <c r="E95" s="337"/>
      <c r="F95" s="337"/>
      <c r="G95" s="337"/>
      <c r="H95" s="337"/>
      <c r="I95" s="39">
        <v>1</v>
      </c>
    </row>
    <row r="96" spans="1:10" s="16" customFormat="1" ht="35.25" customHeight="1">
      <c r="A96" s="37" t="str">
        <f>T('B1. Policy Selection'!A10)</f>
        <v>Policy/Program  E</v>
      </c>
      <c r="B96" s="337"/>
      <c r="C96" s="337"/>
      <c r="D96" s="337"/>
      <c r="E96" s="337"/>
      <c r="F96" s="337"/>
      <c r="G96" s="337"/>
      <c r="H96" s="337"/>
      <c r="I96" s="39">
        <v>1</v>
      </c>
    </row>
    <row r="97" spans="1:17" s="16" customFormat="1" ht="35.25" customHeight="1">
      <c r="A97" s="37" t="str">
        <f>T('B1. Policy Selection'!A11)</f>
        <v>Policy/Program  F</v>
      </c>
      <c r="B97" s="337"/>
      <c r="C97" s="337"/>
      <c r="D97" s="337"/>
      <c r="E97" s="337"/>
      <c r="F97" s="337"/>
      <c r="G97" s="337"/>
      <c r="H97" s="337"/>
      <c r="I97" s="39">
        <v>1</v>
      </c>
    </row>
    <row r="98" spans="1:17" s="16" customFormat="1" ht="35.25" customHeight="1">
      <c r="A98" s="37" t="str">
        <f>T('B1. Policy Selection'!A12)</f>
        <v>Policy/Program  G</v>
      </c>
      <c r="B98" s="337"/>
      <c r="C98" s="337"/>
      <c r="D98" s="337"/>
      <c r="E98" s="337"/>
      <c r="F98" s="337"/>
      <c r="G98" s="337"/>
      <c r="H98" s="337"/>
      <c r="I98" s="39">
        <v>1</v>
      </c>
    </row>
    <row r="99" spans="1:17" s="16" customFormat="1" ht="39" customHeight="1">
      <c r="A99"/>
      <c r="B99"/>
      <c r="C99"/>
      <c r="D99"/>
      <c r="E99"/>
      <c r="F99"/>
      <c r="G99"/>
      <c r="H99"/>
      <c r="I99"/>
    </row>
    <row r="100" spans="1:17" ht="15" customHeight="1">
      <c r="A100" s="46" t="s">
        <v>232</v>
      </c>
      <c r="B100" s="46"/>
      <c r="C100" s="46"/>
      <c r="D100" s="46"/>
      <c r="E100" s="46"/>
      <c r="F100" s="46"/>
      <c r="G100" s="46"/>
      <c r="H100" s="46"/>
      <c r="I100" s="46"/>
    </row>
    <row r="101" spans="1:17" ht="39.75" customHeight="1">
      <c r="A101" s="113" t="s">
        <v>9</v>
      </c>
      <c r="B101" s="336" t="s">
        <v>71</v>
      </c>
      <c r="C101" s="336"/>
      <c r="D101" s="336"/>
      <c r="E101" s="336"/>
      <c r="F101" s="336"/>
      <c r="G101" s="336"/>
      <c r="H101" s="336"/>
      <c r="I101" s="336"/>
    </row>
    <row r="102" spans="1:17" ht="35.25" customHeight="1">
      <c r="A102" s="37" t="str">
        <f>T('B1. Policy Selection'!A6)</f>
        <v>Policy/Program  A</v>
      </c>
      <c r="B102" s="337"/>
      <c r="C102" s="337"/>
      <c r="D102" s="337"/>
      <c r="E102" s="337"/>
      <c r="F102" s="337"/>
      <c r="G102" s="337"/>
      <c r="H102" s="337"/>
      <c r="I102" s="39">
        <v>1</v>
      </c>
    </row>
    <row r="103" spans="1:17" ht="35.25" customHeight="1">
      <c r="A103" s="37" t="str">
        <f>T('B1. Policy Selection'!A7)</f>
        <v>Policy/Program  B</v>
      </c>
      <c r="B103" s="337"/>
      <c r="C103" s="337"/>
      <c r="D103" s="337"/>
      <c r="E103" s="337"/>
      <c r="F103" s="337"/>
      <c r="G103" s="337"/>
      <c r="H103" s="337"/>
      <c r="I103" s="39">
        <v>2</v>
      </c>
    </row>
    <row r="104" spans="1:17" ht="35.25" customHeight="1">
      <c r="A104" s="37" t="str">
        <f>T('B1. Policy Selection'!A8)</f>
        <v>Policy/Program  C</v>
      </c>
      <c r="B104" s="337"/>
      <c r="C104" s="337"/>
      <c r="D104" s="337"/>
      <c r="E104" s="337"/>
      <c r="F104" s="337"/>
      <c r="G104" s="337"/>
      <c r="H104" s="337"/>
      <c r="I104" s="39">
        <v>1</v>
      </c>
    </row>
    <row r="105" spans="1:17" ht="35.25" customHeight="1">
      <c r="A105" s="37" t="str">
        <f>T('B1. Policy Selection'!A9)</f>
        <v>Policy/Program  D</v>
      </c>
      <c r="B105" s="338"/>
      <c r="C105" s="340"/>
      <c r="D105" s="340"/>
      <c r="E105" s="340"/>
      <c r="F105" s="340"/>
      <c r="G105" s="340"/>
      <c r="H105" s="339"/>
      <c r="I105" s="39">
        <v>1</v>
      </c>
    </row>
    <row r="106" spans="1:17" s="16" customFormat="1" ht="35.25" customHeight="1">
      <c r="A106" s="37" t="str">
        <f>T('B1. Policy Selection'!A10)</f>
        <v>Policy/Program  E</v>
      </c>
      <c r="B106" s="337"/>
      <c r="C106" s="337"/>
      <c r="D106" s="337"/>
      <c r="E106" s="337"/>
      <c r="F106" s="337"/>
      <c r="G106" s="337"/>
      <c r="H106" s="337"/>
      <c r="I106" s="39">
        <v>1</v>
      </c>
    </row>
    <row r="107" spans="1:17" s="16" customFormat="1" ht="35.25" customHeight="1">
      <c r="A107" s="37" t="str">
        <f>T('B1. Policy Selection'!A11)</f>
        <v>Policy/Program  F</v>
      </c>
      <c r="B107" s="337"/>
      <c r="C107" s="337"/>
      <c r="D107" s="337"/>
      <c r="E107" s="337"/>
      <c r="F107" s="337"/>
      <c r="G107" s="337"/>
      <c r="H107" s="337"/>
      <c r="I107" s="39">
        <v>1</v>
      </c>
    </row>
    <row r="108" spans="1:17" s="16" customFormat="1" ht="35.25" customHeight="1">
      <c r="A108" s="37" t="str">
        <f>T('B1. Policy Selection'!A12)</f>
        <v>Policy/Program  G</v>
      </c>
      <c r="B108" s="337"/>
      <c r="C108" s="337"/>
      <c r="D108" s="337"/>
      <c r="E108" s="337"/>
      <c r="F108" s="337"/>
      <c r="G108" s="337"/>
      <c r="H108" s="337"/>
      <c r="I108" s="39">
        <v>1</v>
      </c>
    </row>
    <row r="109" spans="1:17" s="16" customFormat="1" ht="35.25" customHeight="1">
      <c r="A109"/>
      <c r="B109"/>
      <c r="C109"/>
      <c r="D109"/>
      <c r="E109"/>
      <c r="F109"/>
      <c r="G109"/>
      <c r="H109"/>
      <c r="I109"/>
      <c r="J109" s="11"/>
      <c r="K109" s="11"/>
      <c r="L109" s="11"/>
      <c r="M109" s="11"/>
      <c r="N109" s="11"/>
      <c r="O109" s="11"/>
      <c r="P109" s="11"/>
      <c r="Q109" s="11"/>
    </row>
    <row r="110" spans="1:17" ht="15" customHeight="1">
      <c r="A110" s="46" t="s">
        <v>233</v>
      </c>
      <c r="B110" s="46"/>
      <c r="C110" s="46"/>
      <c r="D110" s="46"/>
      <c r="E110" s="46"/>
      <c r="F110" s="46"/>
      <c r="G110" s="46"/>
      <c r="H110" s="46"/>
      <c r="I110" s="46"/>
      <c r="J110" s="11"/>
      <c r="K110" s="11"/>
      <c r="L110" s="11"/>
      <c r="M110" s="11"/>
      <c r="N110" s="11"/>
      <c r="O110" s="11"/>
      <c r="P110" s="11"/>
      <c r="Q110" s="11"/>
    </row>
    <row r="111" spans="1:17" ht="45" customHeight="1">
      <c r="A111" s="113" t="s">
        <v>9</v>
      </c>
      <c r="B111" s="336" t="s">
        <v>140</v>
      </c>
      <c r="C111" s="336"/>
      <c r="D111" s="336"/>
      <c r="E111" s="336"/>
      <c r="F111" s="336"/>
      <c r="G111" s="336"/>
      <c r="H111" s="336"/>
      <c r="I111" s="336"/>
      <c r="J111" s="112"/>
      <c r="K111" s="11"/>
      <c r="L111" s="11"/>
      <c r="M111" s="11"/>
      <c r="N111" s="11"/>
      <c r="O111" s="11"/>
      <c r="P111" s="11"/>
      <c r="Q111" s="11"/>
    </row>
    <row r="112" spans="1:17" s="16" customFormat="1" ht="35.25" customHeight="1">
      <c r="A112" s="37" t="str">
        <f>T('B1. Policy Selection'!A6)</f>
        <v>Policy/Program  A</v>
      </c>
      <c r="B112" s="337"/>
      <c r="C112" s="337"/>
      <c r="D112" s="337"/>
      <c r="E112" s="337"/>
      <c r="F112" s="337"/>
      <c r="G112" s="337"/>
      <c r="H112" s="337"/>
      <c r="I112" s="39">
        <v>1</v>
      </c>
    </row>
    <row r="113" spans="1:22" ht="35.25" customHeight="1">
      <c r="A113" s="37" t="str">
        <f>T('B1. Policy Selection'!A7)</f>
        <v>Policy/Program  B</v>
      </c>
      <c r="B113" s="337"/>
      <c r="C113" s="337"/>
      <c r="D113" s="337"/>
      <c r="E113" s="337"/>
      <c r="F113" s="337"/>
      <c r="G113" s="337"/>
      <c r="H113" s="337"/>
      <c r="I113" s="39">
        <v>2</v>
      </c>
    </row>
    <row r="114" spans="1:22" ht="35.25" customHeight="1">
      <c r="A114" s="37" t="str">
        <f>T('B1. Policy Selection'!A8)</f>
        <v>Policy/Program  C</v>
      </c>
      <c r="B114" s="337"/>
      <c r="C114" s="337"/>
      <c r="D114" s="337"/>
      <c r="E114" s="337"/>
      <c r="F114" s="337"/>
      <c r="G114" s="337"/>
      <c r="H114" s="337"/>
      <c r="I114" s="39">
        <v>1</v>
      </c>
    </row>
    <row r="115" spans="1:22" ht="35.25" customHeight="1">
      <c r="A115" s="37" t="str">
        <f>T('B1. Policy Selection'!A9)</f>
        <v>Policy/Program  D</v>
      </c>
      <c r="B115" s="337"/>
      <c r="C115" s="337"/>
      <c r="D115" s="337"/>
      <c r="E115" s="337"/>
      <c r="F115" s="337"/>
      <c r="G115" s="337"/>
      <c r="H115" s="337"/>
      <c r="I115" s="39">
        <v>1</v>
      </c>
    </row>
    <row r="116" spans="1:22" ht="35.25" customHeight="1">
      <c r="A116" s="37" t="str">
        <f>T('B1. Policy Selection'!A10)</f>
        <v>Policy/Program  E</v>
      </c>
      <c r="B116" s="337"/>
      <c r="C116" s="337"/>
      <c r="D116" s="337"/>
      <c r="E116" s="337"/>
      <c r="F116" s="337"/>
      <c r="G116" s="337"/>
      <c r="H116" s="337"/>
      <c r="I116" s="39">
        <v>1</v>
      </c>
    </row>
    <row r="117" spans="1:22" ht="35.25" customHeight="1">
      <c r="A117" s="37" t="str">
        <f>T('B1. Policy Selection'!A11)</f>
        <v>Policy/Program  F</v>
      </c>
      <c r="B117" s="337"/>
      <c r="C117" s="337"/>
      <c r="D117" s="337"/>
      <c r="E117" s="337"/>
      <c r="F117" s="337"/>
      <c r="G117" s="337"/>
      <c r="H117" s="337"/>
      <c r="I117" s="39">
        <v>1</v>
      </c>
    </row>
    <row r="118" spans="1:22" ht="35.25" customHeight="1">
      <c r="A118" s="37" t="str">
        <f>T('B1. Policy Selection'!A12)</f>
        <v>Policy/Program  G</v>
      </c>
      <c r="B118" s="337"/>
      <c r="C118" s="337"/>
      <c r="D118" s="337"/>
      <c r="E118" s="337"/>
      <c r="F118" s="337"/>
      <c r="G118" s="337"/>
      <c r="H118" s="337"/>
      <c r="I118" s="39">
        <v>1</v>
      </c>
    </row>
    <row r="119" spans="1:22" ht="30.75" customHeight="1"/>
    <row r="120" spans="1:22" s="16" customFormat="1" ht="30.75" customHeight="1">
      <c r="A120" s="28" t="s">
        <v>127</v>
      </c>
    </row>
    <row r="121" spans="1:22" s="16" customFormat="1" ht="21" customHeight="1">
      <c r="A121"/>
      <c r="B121" s="347" t="s">
        <v>18</v>
      </c>
      <c r="C121" s="193"/>
      <c r="D121" s="344" t="s">
        <v>148</v>
      </c>
      <c r="E121" s="345"/>
      <c r="F121" s="345"/>
      <c r="G121" s="345"/>
      <c r="H121" s="345"/>
      <c r="I121" s="345"/>
      <c r="J121" s="345"/>
      <c r="K121" s="345"/>
      <c r="L121" s="345"/>
      <c r="M121" s="345"/>
      <c r="N121" s="345"/>
      <c r="O121" s="345"/>
      <c r="P121" s="345"/>
      <c r="Q121" s="346"/>
    </row>
    <row r="122" spans="1:22" ht="15" customHeight="1">
      <c r="A122" s="196" t="s">
        <v>17</v>
      </c>
      <c r="B122" s="348"/>
      <c r="C122" s="194"/>
      <c r="D122" s="195" t="str">
        <f>T('B1. Policy Selection'!A6)</f>
        <v>Policy/Program  A</v>
      </c>
      <c r="E122" s="192"/>
      <c r="F122" s="195" t="str">
        <f>T('B1. Policy Selection'!A7)</f>
        <v>Policy/Program  B</v>
      </c>
      <c r="G122" s="192"/>
      <c r="H122" s="195" t="str">
        <f>T('B1. Policy Selection'!A8)</f>
        <v>Policy/Program  C</v>
      </c>
      <c r="I122" s="192"/>
      <c r="J122" s="194" t="str">
        <f>T('B1. Policy Selection'!A9)</f>
        <v>Policy/Program  D</v>
      </c>
      <c r="K122" s="194"/>
      <c r="L122" s="195" t="str">
        <f>T('B1. Policy Selection'!A10)</f>
        <v>Policy/Program  E</v>
      </c>
      <c r="M122" s="192"/>
      <c r="N122" s="195" t="str">
        <f>T('B1. Policy Selection'!A11)</f>
        <v>Policy/Program  F</v>
      </c>
      <c r="O122" s="192"/>
      <c r="P122" s="194" t="str">
        <f>T('B1. Policy Selection'!A12)</f>
        <v>Policy/Program  G</v>
      </c>
      <c r="Q122" s="192"/>
    </row>
    <row r="123" spans="1:22" ht="45" customHeight="1">
      <c r="A123" s="197">
        <v>5</v>
      </c>
      <c r="B123" s="338" t="s">
        <v>19</v>
      </c>
      <c r="C123" s="339"/>
      <c r="D123" s="334">
        <f>'B4. System Resilience'!$I$6</f>
        <v>1</v>
      </c>
      <c r="E123" s="335"/>
      <c r="F123" s="334">
        <f>'B4. System Resilience'!$I$7</f>
        <v>1</v>
      </c>
      <c r="G123" s="335"/>
      <c r="H123" s="334">
        <f>'B4. System Resilience'!$I$8</f>
        <v>1</v>
      </c>
      <c r="I123" s="335"/>
      <c r="J123" s="334">
        <f>'B4. System Resilience'!$I$9</f>
        <v>0</v>
      </c>
      <c r="K123" s="335"/>
      <c r="L123" s="334">
        <f>'B4. System Resilience'!$I$10</f>
        <v>1</v>
      </c>
      <c r="M123" s="335"/>
      <c r="N123" s="334">
        <f>'B4. System Resilience'!$I$11</f>
        <v>1</v>
      </c>
      <c r="O123" s="335"/>
      <c r="P123" s="334">
        <f>'B4. System Resilience'!$I$12</f>
        <v>2</v>
      </c>
      <c r="Q123" s="335"/>
    </row>
    <row r="124" spans="1:22" ht="75" customHeight="1">
      <c r="A124" s="197">
        <v>6</v>
      </c>
      <c r="B124" s="338" t="s">
        <v>214</v>
      </c>
      <c r="C124" s="339"/>
      <c r="D124" s="334">
        <f>ROUND('B4. System Resilience'!$H$32, 0)</f>
        <v>1</v>
      </c>
      <c r="E124" s="335"/>
      <c r="F124" s="334">
        <f>ROUND('B4. System Resilience'!$H$33, 0)</f>
        <v>1</v>
      </c>
      <c r="G124" s="335"/>
      <c r="H124" s="334">
        <f>ROUND('B4. System Resilience'!$H$34, 0)</f>
        <v>1</v>
      </c>
      <c r="I124" s="335"/>
      <c r="J124" s="334">
        <f>ROUND('B4. System Resilience'!$H$35, 0)</f>
        <v>1</v>
      </c>
      <c r="K124" s="335"/>
      <c r="L124" s="334">
        <f>ROUND('B4. System Resilience'!$H$36, 0)</f>
        <v>1</v>
      </c>
      <c r="M124" s="335"/>
      <c r="N124" s="334">
        <f>ROUND('B4. System Resilience'!$H$37, 0)</f>
        <v>1</v>
      </c>
      <c r="O124" s="335"/>
      <c r="P124" s="334">
        <f>ROUND('B4. System Resilience'!$H$38, 0)</f>
        <v>1</v>
      </c>
      <c r="Q124" s="335"/>
    </row>
    <row r="125" spans="1:22" ht="45" customHeight="1">
      <c r="A125" s="197">
        <v>7</v>
      </c>
      <c r="B125" s="338" t="s">
        <v>215</v>
      </c>
      <c r="C125" s="339"/>
      <c r="D125" s="334">
        <f>'B4. System Resilience'!$I$52</f>
        <v>1</v>
      </c>
      <c r="E125" s="335"/>
      <c r="F125" s="334">
        <f>'B4. System Resilience'!$I$53</f>
        <v>1</v>
      </c>
      <c r="G125" s="335"/>
      <c r="H125" s="334">
        <f>'B4. System Resilience'!$I$54</f>
        <v>1</v>
      </c>
      <c r="I125" s="335"/>
      <c r="J125" s="334">
        <f>'B4. System Resilience'!$I$55</f>
        <v>2</v>
      </c>
      <c r="K125" s="335"/>
      <c r="L125" s="334">
        <f>'B4. System Resilience'!$I$56</f>
        <v>1</v>
      </c>
      <c r="M125" s="335"/>
      <c r="N125" s="334">
        <f>'B4. System Resilience'!$I$57</f>
        <v>1</v>
      </c>
      <c r="O125" s="335"/>
      <c r="P125" s="334">
        <f>'B4. System Resilience'!$I$58</f>
        <v>1</v>
      </c>
      <c r="Q125" s="335"/>
    </row>
    <row r="126" spans="1:22" s="16" customFormat="1" ht="69.75" customHeight="1">
      <c r="A126" s="197">
        <v>8</v>
      </c>
      <c r="B126" s="338" t="s">
        <v>160</v>
      </c>
      <c r="C126" s="339"/>
      <c r="D126" s="334">
        <f>'B4. System Resilience'!$I$62</f>
        <v>0</v>
      </c>
      <c r="E126" s="335"/>
      <c r="F126" s="334">
        <f>'B4. System Resilience'!$I$63</f>
        <v>1</v>
      </c>
      <c r="G126" s="335"/>
      <c r="H126" s="334">
        <f>'B4. System Resilience'!$I$64</f>
        <v>1</v>
      </c>
      <c r="I126" s="335"/>
      <c r="J126" s="334">
        <f>'B4. System Resilience'!$I$65</f>
        <v>1</v>
      </c>
      <c r="K126" s="335"/>
      <c r="L126" s="334">
        <f>'B4. System Resilience'!$I$66</f>
        <v>0</v>
      </c>
      <c r="M126" s="335"/>
      <c r="N126" s="334">
        <f>'B4. System Resilience'!$I$67</f>
        <v>1</v>
      </c>
      <c r="O126" s="335"/>
      <c r="P126" s="334">
        <f>'B4. System Resilience'!$I$68</f>
        <v>0</v>
      </c>
      <c r="Q126" s="335"/>
      <c r="V126" s="16" t="s">
        <v>1</v>
      </c>
    </row>
    <row r="127" spans="1:22" ht="75" customHeight="1">
      <c r="A127" s="197">
        <v>9</v>
      </c>
      <c r="B127" s="338" t="s">
        <v>161</v>
      </c>
      <c r="C127" s="339"/>
      <c r="D127" s="334">
        <f>'B4. System Resilience'!$I$72</f>
        <v>1</v>
      </c>
      <c r="E127" s="335"/>
      <c r="F127" s="334">
        <f>'B4. System Resilience'!$I$73</f>
        <v>2</v>
      </c>
      <c r="G127" s="335"/>
      <c r="H127" s="334">
        <f>'B4. System Resilience'!$I$74</f>
        <v>1</v>
      </c>
      <c r="I127" s="335"/>
      <c r="J127" s="334">
        <f>'B4. System Resilience'!$I$75</f>
        <v>1</v>
      </c>
      <c r="K127" s="335"/>
      <c r="L127" s="334">
        <f>'B4. System Resilience'!$I$76</f>
        <v>1</v>
      </c>
      <c r="M127" s="335"/>
      <c r="N127" s="334">
        <f>'B4. System Resilience'!$I$77</f>
        <v>1</v>
      </c>
      <c r="O127" s="335"/>
      <c r="P127" s="334">
        <f>'B4. System Resilience'!$I$78</f>
        <v>1</v>
      </c>
      <c r="Q127" s="335"/>
    </row>
    <row r="128" spans="1:22" ht="75" customHeight="1">
      <c r="A128" s="197">
        <v>10</v>
      </c>
      <c r="B128" s="338" t="s">
        <v>20</v>
      </c>
      <c r="C128" s="339"/>
      <c r="D128" s="334">
        <f>'B4. System Resilience'!$I$82</f>
        <v>1</v>
      </c>
      <c r="E128" s="335"/>
      <c r="F128" s="334">
        <f>'B4. System Resilience'!$I$83</f>
        <v>2</v>
      </c>
      <c r="G128" s="335"/>
      <c r="H128" s="334">
        <f>'B4. System Resilience'!$I$84</f>
        <v>1</v>
      </c>
      <c r="I128" s="335"/>
      <c r="J128" s="334">
        <f>'B4. System Resilience'!$I$85</f>
        <v>1</v>
      </c>
      <c r="K128" s="335"/>
      <c r="L128" s="334">
        <f>'B4. System Resilience'!$I$86</f>
        <v>1</v>
      </c>
      <c r="M128" s="335"/>
      <c r="N128" s="334">
        <f>'B4. System Resilience'!$I$87</f>
        <v>1</v>
      </c>
      <c r="O128" s="335"/>
      <c r="P128" s="334">
        <f>'B4. System Resilience'!$I$88</f>
        <v>1</v>
      </c>
      <c r="Q128" s="335"/>
    </row>
    <row r="129" spans="1:17" s="16" customFormat="1" ht="60" customHeight="1">
      <c r="A129" s="197">
        <v>11</v>
      </c>
      <c r="B129" s="338" t="s">
        <v>79</v>
      </c>
      <c r="C129" s="339"/>
      <c r="D129" s="334">
        <f>I92</f>
        <v>1</v>
      </c>
      <c r="E129" s="335"/>
      <c r="F129" s="334">
        <f>I93</f>
        <v>2</v>
      </c>
      <c r="G129" s="335"/>
      <c r="H129" s="334">
        <f>I94</f>
        <v>1</v>
      </c>
      <c r="I129" s="335"/>
      <c r="J129" s="334">
        <f>I105</f>
        <v>1</v>
      </c>
      <c r="K129" s="335"/>
      <c r="L129" s="334">
        <f>I106</f>
        <v>1</v>
      </c>
      <c r="M129" s="335"/>
      <c r="N129" s="334">
        <f>I107</f>
        <v>1</v>
      </c>
      <c r="O129" s="335"/>
      <c r="P129" s="334">
        <f>I108</f>
        <v>1</v>
      </c>
      <c r="Q129" s="335"/>
    </row>
    <row r="130" spans="1:17" ht="45" customHeight="1">
      <c r="A130" s="197">
        <v>12</v>
      </c>
      <c r="B130" s="338" t="s">
        <v>234</v>
      </c>
      <c r="C130" s="339"/>
      <c r="D130" s="334">
        <f>I102</f>
        <v>1</v>
      </c>
      <c r="E130" s="335"/>
      <c r="F130" s="334">
        <f>I103</f>
        <v>2</v>
      </c>
      <c r="G130" s="335"/>
      <c r="H130" s="334">
        <f>I104</f>
        <v>1</v>
      </c>
      <c r="I130" s="335"/>
      <c r="J130" s="334">
        <f>'B4. System Resilience'!$I$115</f>
        <v>1</v>
      </c>
      <c r="K130" s="335"/>
      <c r="L130" s="334">
        <f>'B4. System Resilience'!$I$116</f>
        <v>1</v>
      </c>
      <c r="M130" s="335"/>
      <c r="N130" s="334">
        <f>'B4. System Resilience'!$I$117</f>
        <v>1</v>
      </c>
      <c r="O130" s="335"/>
      <c r="P130" s="334">
        <f>'B4. System Resilience'!$I$118</f>
        <v>1</v>
      </c>
      <c r="Q130" s="335"/>
    </row>
    <row r="131" spans="1:17" ht="45" customHeight="1">
      <c r="A131" s="197">
        <v>13</v>
      </c>
      <c r="B131" s="338" t="s">
        <v>235</v>
      </c>
      <c r="C131" s="339"/>
      <c r="D131" s="334">
        <f>'B4. System Resilience'!$I$112</f>
        <v>1</v>
      </c>
      <c r="E131" s="335"/>
      <c r="F131" s="334">
        <f>'B4. System Resilience'!$I$113</f>
        <v>2</v>
      </c>
      <c r="G131" s="335"/>
      <c r="H131" s="334">
        <f>'B4. System Resilience'!$I$114</f>
        <v>1</v>
      </c>
      <c r="I131" s="335"/>
      <c r="J131" s="334">
        <f>I115</f>
        <v>1</v>
      </c>
      <c r="K131" s="335"/>
      <c r="L131" s="334">
        <f>I116</f>
        <v>1</v>
      </c>
      <c r="M131" s="335"/>
      <c r="N131" s="334">
        <f>I117</f>
        <v>1</v>
      </c>
      <c r="O131" s="335"/>
      <c r="P131" s="334">
        <f>I118</f>
        <v>1</v>
      </c>
      <c r="Q131" s="335"/>
    </row>
    <row r="132" spans="1:17" ht="63" customHeight="1">
      <c r="A132" s="114"/>
      <c r="B132" s="341" t="s">
        <v>101</v>
      </c>
      <c r="C132" s="342"/>
      <c r="D132" s="334">
        <f>ROUND(AVERAGE(D123:E131), 1)</f>
        <v>0.9</v>
      </c>
      <c r="E132" s="335"/>
      <c r="F132" s="334">
        <f>ROUND(AVERAGE(F123:G131), 1)</f>
        <v>1.6</v>
      </c>
      <c r="G132" s="335"/>
      <c r="H132" s="334">
        <f>ROUND(AVERAGE(H123:I131), 1)</f>
        <v>1</v>
      </c>
      <c r="I132" s="335"/>
      <c r="J132" s="334">
        <f>ROUND(AVERAGE(J123:K131), 1)</f>
        <v>1</v>
      </c>
      <c r="K132" s="335"/>
      <c r="L132" s="334">
        <f>ROUND(AVERAGE(L123:M131), 1)</f>
        <v>0.9</v>
      </c>
      <c r="M132" s="335"/>
      <c r="N132" s="334">
        <f>ROUND(AVERAGE(N123:O131), 1)</f>
        <v>1</v>
      </c>
      <c r="O132" s="335"/>
      <c r="P132" s="334">
        <f>ROUND(AVERAGE(P123:Q131), 1)</f>
        <v>1</v>
      </c>
      <c r="Q132" s="335"/>
    </row>
  </sheetData>
  <mergeCells count="168">
    <mergeCell ref="D41:E41"/>
    <mergeCell ref="B54:H54"/>
    <mergeCell ref="B53:H53"/>
    <mergeCell ref="B55:H55"/>
    <mergeCell ref="B41:C41"/>
    <mergeCell ref="H41:I41"/>
    <mergeCell ref="A2:J2"/>
    <mergeCell ref="A3:J3"/>
    <mergeCell ref="B5:I5"/>
    <mergeCell ref="B6:H6"/>
    <mergeCell ref="B8:H8"/>
    <mergeCell ref="B7:H7"/>
    <mergeCell ref="B9:H9"/>
    <mergeCell ref="B10:H10"/>
    <mergeCell ref="B11:H11"/>
    <mergeCell ref="J21:K21"/>
    <mergeCell ref="A20:B20"/>
    <mergeCell ref="C20:E20"/>
    <mergeCell ref="A30:B30"/>
    <mergeCell ref="C30:E30"/>
    <mergeCell ref="A40:B40"/>
    <mergeCell ref="C40:E40"/>
    <mergeCell ref="B12:H12"/>
    <mergeCell ref="A15:J15"/>
    <mergeCell ref="D21:E21"/>
    <mergeCell ref="B16:D16"/>
    <mergeCell ref="B18:D18"/>
    <mergeCell ref="B17:D17"/>
    <mergeCell ref="G17:I17"/>
    <mergeCell ref="B21:C21"/>
    <mergeCell ref="B31:C31"/>
    <mergeCell ref="D31:E31"/>
    <mergeCell ref="B97:H97"/>
    <mergeCell ref="B98:H98"/>
    <mergeCell ref="J41:K41"/>
    <mergeCell ref="B86:H86"/>
    <mergeCell ref="B82:H82"/>
    <mergeCell ref="B81:I81"/>
    <mergeCell ref="B85:H85"/>
    <mergeCell ref="B51:I51"/>
    <mergeCell ref="D121:Q121"/>
    <mergeCell ref="B121:B122"/>
    <mergeCell ref="B117:H117"/>
    <mergeCell ref="B78:H78"/>
    <mergeCell ref="B56:H56"/>
    <mergeCell ref="B57:H57"/>
    <mergeCell ref="B58:H58"/>
    <mergeCell ref="B71:I71"/>
    <mergeCell ref="B72:H72"/>
    <mergeCell ref="B73:H73"/>
    <mergeCell ref="B74:H74"/>
    <mergeCell ref="B108:H108"/>
    <mergeCell ref="B75:H75"/>
    <mergeCell ref="B77:H77"/>
    <mergeCell ref="B76:H76"/>
    <mergeCell ref="B52:H52"/>
    <mergeCell ref="B115:H115"/>
    <mergeCell ref="B112:H112"/>
    <mergeCell ref="B113:H113"/>
    <mergeCell ref="B114:H114"/>
    <mergeCell ref="L123:M123"/>
    <mergeCell ref="N123:O123"/>
    <mergeCell ref="D124:E124"/>
    <mergeCell ref="F124:G124"/>
    <mergeCell ref="H124:I124"/>
    <mergeCell ref="J124:K124"/>
    <mergeCell ref="L124:M124"/>
    <mergeCell ref="N124:O124"/>
    <mergeCell ref="D123:E123"/>
    <mergeCell ref="F123:G123"/>
    <mergeCell ref="H123:I123"/>
    <mergeCell ref="J123:K123"/>
    <mergeCell ref="J129:K129"/>
    <mergeCell ref="J128:K128"/>
    <mergeCell ref="B88:H88"/>
    <mergeCell ref="B104:H104"/>
    <mergeCell ref="B111:I111"/>
    <mergeCell ref="B91:I91"/>
    <mergeCell ref="B92:H92"/>
    <mergeCell ref="B93:H93"/>
    <mergeCell ref="B94:H94"/>
    <mergeCell ref="B95:H95"/>
    <mergeCell ref="B96:H96"/>
    <mergeCell ref="J126:K126"/>
    <mergeCell ref="B116:H116"/>
    <mergeCell ref="B101:I101"/>
    <mergeCell ref="D127:E127"/>
    <mergeCell ref="F127:G127"/>
    <mergeCell ref="H127:I127"/>
    <mergeCell ref="B102:H102"/>
    <mergeCell ref="B103:H103"/>
    <mergeCell ref="J127:K127"/>
    <mergeCell ref="D125:E125"/>
    <mergeCell ref="F125:G125"/>
    <mergeCell ref="H125:I125"/>
    <mergeCell ref="J125:K125"/>
    <mergeCell ref="H131:I131"/>
    <mergeCell ref="H132:I132"/>
    <mergeCell ref="H130:I130"/>
    <mergeCell ref="H129:I129"/>
    <mergeCell ref="H128:I128"/>
    <mergeCell ref="D129:E129"/>
    <mergeCell ref="F129:G129"/>
    <mergeCell ref="D130:E130"/>
    <mergeCell ref="D131:E131"/>
    <mergeCell ref="D132:E132"/>
    <mergeCell ref="F130:G130"/>
    <mergeCell ref="F131:G131"/>
    <mergeCell ref="F132:G132"/>
    <mergeCell ref="F128:G128"/>
    <mergeCell ref="D128:E128"/>
    <mergeCell ref="L132:M132"/>
    <mergeCell ref="N132:O132"/>
    <mergeCell ref="N131:O131"/>
    <mergeCell ref="L131:M131"/>
    <mergeCell ref="L130:M130"/>
    <mergeCell ref="N130:O130"/>
    <mergeCell ref="J131:K131"/>
    <mergeCell ref="J132:K132"/>
    <mergeCell ref="J130:K130"/>
    <mergeCell ref="P129:Q129"/>
    <mergeCell ref="P130:Q130"/>
    <mergeCell ref="P131:Q131"/>
    <mergeCell ref="P132:Q132"/>
    <mergeCell ref="B123:C123"/>
    <mergeCell ref="B124:C124"/>
    <mergeCell ref="B125:C125"/>
    <mergeCell ref="B127:C127"/>
    <mergeCell ref="B128:C128"/>
    <mergeCell ref="B129:C129"/>
    <mergeCell ref="B130:C130"/>
    <mergeCell ref="B131:C131"/>
    <mergeCell ref="B132:C132"/>
    <mergeCell ref="P123:Q123"/>
    <mergeCell ref="P124:Q124"/>
    <mergeCell ref="P125:Q125"/>
    <mergeCell ref="P127:Q127"/>
    <mergeCell ref="P128:Q128"/>
    <mergeCell ref="L129:M129"/>
    <mergeCell ref="L128:M128"/>
    <mergeCell ref="L127:M127"/>
    <mergeCell ref="N127:O127"/>
    <mergeCell ref="N128:O128"/>
    <mergeCell ref="N129:O129"/>
    <mergeCell ref="N126:O126"/>
    <mergeCell ref="P126:Q126"/>
    <mergeCell ref="B61:I61"/>
    <mergeCell ref="B62:H62"/>
    <mergeCell ref="B63:H63"/>
    <mergeCell ref="B64:H64"/>
    <mergeCell ref="B65:H65"/>
    <mergeCell ref="B66:H66"/>
    <mergeCell ref="B67:H67"/>
    <mergeCell ref="B68:H68"/>
    <mergeCell ref="B126:C126"/>
    <mergeCell ref="D126:E126"/>
    <mergeCell ref="F126:G126"/>
    <mergeCell ref="H126:I126"/>
    <mergeCell ref="B84:H84"/>
    <mergeCell ref="B83:H83"/>
    <mergeCell ref="N125:O125"/>
    <mergeCell ref="B87:H87"/>
    <mergeCell ref="L125:M125"/>
    <mergeCell ref="L126:M126"/>
    <mergeCell ref="B118:H118"/>
    <mergeCell ref="B105:H105"/>
    <mergeCell ref="B106:H106"/>
    <mergeCell ref="B107:H107"/>
  </mergeCells>
  <conditionalFormatting sqref="K32:K38 K42:K48 S32:S38 D123:D125 F123:F125 H123:H125 J123:J125 L123:L125 N123:N125 P123:P125 P127:P132 N127:N132 L127:L132 J127:J132 H127:H132 F127:F132 D127:D132">
    <cfRule type="colorScale" priority="53">
      <colorScale>
        <cfvo type="num" val="0"/>
        <cfvo type="num" val="1"/>
        <cfvo type="num" val="2"/>
        <color rgb="FFF8696B"/>
        <color rgb="FFFFEB84"/>
        <color rgb="FF63BE7B"/>
      </colorScale>
    </cfRule>
  </conditionalFormatting>
  <conditionalFormatting sqref="C22:C28">
    <cfRule type="colorScale" priority="56">
      <colorScale>
        <cfvo type="num" val="0"/>
        <cfvo type="num" val="1"/>
        <cfvo type="num" val="2"/>
        <color rgb="FFF8696B"/>
        <color rgb="FFFFEB84"/>
        <color rgb="FF63BE7B"/>
      </colorScale>
    </cfRule>
  </conditionalFormatting>
  <conditionalFormatting sqref="E22:E28">
    <cfRule type="colorScale" priority="55">
      <colorScale>
        <cfvo type="num" val="0"/>
        <cfvo type="num" val="1"/>
        <cfvo type="num" val="2"/>
        <color rgb="FFF8696B"/>
        <color rgb="FFFFEB84"/>
        <color rgb="FF63BE7B"/>
      </colorScale>
    </cfRule>
  </conditionalFormatting>
  <conditionalFormatting sqref="H22:H23 H25:H28">
    <cfRule type="colorScale" priority="13">
      <colorScale>
        <cfvo type="num" val="0"/>
        <cfvo type="num" val="1"/>
        <cfvo type="num" val="2"/>
        <color rgb="FFF8696B"/>
        <color rgb="FFFFEB84"/>
        <color rgb="FF63BE7B"/>
      </colorScale>
    </cfRule>
  </conditionalFormatting>
  <conditionalFormatting sqref="J26">
    <cfRule type="colorScale" priority="52">
      <colorScale>
        <cfvo type="num" val="0"/>
        <cfvo type="num" val="1"/>
        <cfvo type="num" val="2"/>
        <color rgb="FFF8696B"/>
        <color rgb="FFFFEB84"/>
        <color rgb="FF63BE7B"/>
      </colorScale>
    </cfRule>
  </conditionalFormatting>
  <conditionalFormatting sqref="J22">
    <cfRule type="colorScale" priority="50">
      <colorScale>
        <cfvo type="num" val="0"/>
        <cfvo type="num" val="1"/>
        <cfvo type="num" val="2"/>
        <color rgb="FFF8696B"/>
        <color rgb="FFFFEB84"/>
        <color rgb="FF63BE7B"/>
      </colorScale>
    </cfRule>
  </conditionalFormatting>
  <conditionalFormatting sqref="S23">
    <cfRule type="colorScale" priority="49">
      <colorScale>
        <cfvo type="num" val="0"/>
        <cfvo type="num" val="1"/>
        <cfvo type="num" val="2"/>
        <color rgb="FFF8696B"/>
        <color rgb="FFFFEB84"/>
        <color rgb="FF63BE7B"/>
      </colorScale>
    </cfRule>
  </conditionalFormatting>
  <conditionalFormatting sqref="S24">
    <cfRule type="colorScale" priority="48">
      <colorScale>
        <cfvo type="num" val="0"/>
        <cfvo type="num" val="1"/>
        <cfvo type="num" val="2"/>
        <color rgb="FFF8696B"/>
        <color rgb="FFFFEB84"/>
        <color rgb="FF63BE7B"/>
      </colorScale>
    </cfRule>
  </conditionalFormatting>
  <conditionalFormatting sqref="S27">
    <cfRule type="colorScale" priority="46">
      <colorScale>
        <cfvo type="num" val="0"/>
        <cfvo type="num" val="1"/>
        <cfvo type="num" val="2"/>
        <color rgb="FFF8696B"/>
        <color rgb="FFFFEB84"/>
        <color rgb="FF63BE7B"/>
      </colorScale>
    </cfRule>
  </conditionalFormatting>
  <conditionalFormatting sqref="S25">
    <cfRule type="colorScale" priority="45">
      <colorScale>
        <cfvo type="num" val="0"/>
        <cfvo type="num" val="1"/>
        <cfvo type="num" val="2"/>
        <color rgb="FFF8696B"/>
        <color rgb="FFFFEB84"/>
        <color rgb="FF63BE7B"/>
      </colorScale>
    </cfRule>
  </conditionalFormatting>
  <conditionalFormatting sqref="S22">
    <cfRule type="colorScale" priority="44">
      <colorScale>
        <cfvo type="num" val="0"/>
        <cfvo type="num" val="1"/>
        <cfvo type="num" val="2"/>
        <color rgb="FFF8696B"/>
        <color rgb="FFFFEB84"/>
        <color rgb="FF63BE7B"/>
      </colorScale>
    </cfRule>
  </conditionalFormatting>
  <conditionalFormatting sqref="S28">
    <cfRule type="colorScale" priority="43">
      <colorScale>
        <cfvo type="num" val="0"/>
        <cfvo type="num" val="1"/>
        <cfvo type="num" val="2"/>
        <color rgb="FFF8696B"/>
        <color rgb="FFFFEB84"/>
        <color rgb="FF63BE7B"/>
      </colorScale>
    </cfRule>
  </conditionalFormatting>
  <conditionalFormatting sqref="S26">
    <cfRule type="colorScale" priority="42">
      <colorScale>
        <cfvo type="num" val="0"/>
        <cfvo type="num" val="1"/>
        <cfvo type="num" val="2"/>
        <color rgb="FFF8696B"/>
        <color rgb="FFFFEB84"/>
        <color rgb="FF63BE7B"/>
      </colorScale>
    </cfRule>
  </conditionalFormatting>
  <conditionalFormatting sqref="H21:I21">
    <cfRule type="colorScale" priority="41">
      <colorScale>
        <cfvo type="num" val="0"/>
        <cfvo type="num" val="1"/>
        <cfvo type="num" val="2"/>
        <color rgb="FFF8696B"/>
        <color rgb="FFFFEB84"/>
        <color rgb="FF63BE7B"/>
      </colorScale>
    </cfRule>
  </conditionalFormatting>
  <conditionalFormatting sqref="I6:I12">
    <cfRule type="colorScale" priority="40">
      <colorScale>
        <cfvo type="num" val="0"/>
        <cfvo type="num" val="1"/>
        <cfvo type="num" val="2"/>
        <color rgb="FFF8696B"/>
        <color rgb="FFFFEB84"/>
        <color rgb="FF63BE7B"/>
      </colorScale>
    </cfRule>
  </conditionalFormatting>
  <conditionalFormatting sqref="C32:C38">
    <cfRule type="colorScale" priority="38">
      <colorScale>
        <cfvo type="num" val="0"/>
        <cfvo type="num" val="1"/>
        <cfvo type="num" val="2"/>
        <color rgb="FFF8696B"/>
        <color rgb="FFFFEB84"/>
        <color rgb="FF63BE7B"/>
      </colorScale>
    </cfRule>
  </conditionalFormatting>
  <conditionalFormatting sqref="E32:E38">
    <cfRule type="colorScale" priority="37">
      <colorScale>
        <cfvo type="num" val="0"/>
        <cfvo type="num" val="1"/>
        <cfvo type="num" val="2"/>
        <color rgb="FFF8696B"/>
        <color rgb="FFFFEB84"/>
        <color rgb="FF63BE7B"/>
      </colorScale>
    </cfRule>
  </conditionalFormatting>
  <conditionalFormatting sqref="G32:G38">
    <cfRule type="colorScale" priority="36">
      <colorScale>
        <cfvo type="num" val="0"/>
        <cfvo type="num" val="1"/>
        <cfvo type="num" val="2"/>
        <color rgb="FFF8696B"/>
        <color rgb="FFFFEB84"/>
        <color rgb="FF63BE7B"/>
      </colorScale>
    </cfRule>
  </conditionalFormatting>
  <conditionalFormatting sqref="I32:I38">
    <cfRule type="colorScale" priority="35">
      <colorScale>
        <cfvo type="num" val="0"/>
        <cfvo type="num" val="1"/>
        <cfvo type="num" val="2"/>
        <color rgb="FFF8696B"/>
        <color rgb="FFFFEB84"/>
        <color rgb="FF63BE7B"/>
      </colorScale>
    </cfRule>
  </conditionalFormatting>
  <conditionalFormatting sqref="H32:H38">
    <cfRule type="colorScale" priority="33">
      <colorScale>
        <cfvo type="num" val="0"/>
        <cfvo type="num" val="1"/>
        <cfvo type="num" val="2"/>
        <color rgb="FFF8696B"/>
        <color rgb="FFFFEB84"/>
        <color rgb="FF63BE7B"/>
      </colorScale>
    </cfRule>
  </conditionalFormatting>
  <conditionalFormatting sqref="I52:I58">
    <cfRule type="colorScale" priority="27">
      <colorScale>
        <cfvo type="num" val="0"/>
        <cfvo type="num" val="1"/>
        <cfvo type="num" val="2"/>
        <color rgb="FFF8696B"/>
        <color rgb="FFFFEB84"/>
        <color rgb="FF63BE7B"/>
      </colorScale>
    </cfRule>
  </conditionalFormatting>
  <conditionalFormatting sqref="G42:G48">
    <cfRule type="colorScale" priority="30">
      <colorScale>
        <cfvo type="num" val="0"/>
        <cfvo type="num" val="1"/>
        <cfvo type="num" val="2"/>
        <color rgb="FFF8696B"/>
        <color rgb="FFFFEB84"/>
        <color rgb="FF63BE7B"/>
      </colorScale>
    </cfRule>
  </conditionalFormatting>
  <conditionalFormatting sqref="I42:I48">
    <cfRule type="colorScale" priority="29">
      <colorScale>
        <cfvo type="num" val="0"/>
        <cfvo type="num" val="1"/>
        <cfvo type="num" val="2"/>
        <color rgb="FFF8696B"/>
        <color rgb="FFFFEB84"/>
        <color rgb="FF63BE7B"/>
      </colorScale>
    </cfRule>
  </conditionalFormatting>
  <conditionalFormatting sqref="I82:I87">
    <cfRule type="colorScale" priority="26">
      <colorScale>
        <cfvo type="num" val="0"/>
        <cfvo type="num" val="1"/>
        <cfvo type="num" val="2"/>
        <color rgb="FFF8696B"/>
        <color rgb="FFFFEB84"/>
        <color rgb="FF63BE7B"/>
      </colorScale>
    </cfRule>
  </conditionalFormatting>
  <conditionalFormatting sqref="I72:I78">
    <cfRule type="colorScale" priority="25">
      <colorScale>
        <cfvo type="num" val="0"/>
        <cfvo type="num" val="1"/>
        <cfvo type="num" val="2"/>
        <color rgb="FFF8696B"/>
        <color rgb="FFFFEB84"/>
        <color rgb="FF63BE7B"/>
      </colorScale>
    </cfRule>
  </conditionalFormatting>
  <conditionalFormatting sqref="I88">
    <cfRule type="colorScale" priority="24">
      <colorScale>
        <cfvo type="num" val="0"/>
        <cfvo type="num" val="1"/>
        <cfvo type="num" val="2"/>
        <color rgb="FFF8696B"/>
        <color rgb="FFFFEB84"/>
        <color rgb="FF63BE7B"/>
      </colorScale>
    </cfRule>
  </conditionalFormatting>
  <conditionalFormatting sqref="I92:I98">
    <cfRule type="colorScale" priority="23">
      <colorScale>
        <cfvo type="num" val="0"/>
        <cfvo type="num" val="1"/>
        <cfvo type="num" val="2"/>
        <color rgb="FFF8696B"/>
        <color rgb="FFFFEB84"/>
        <color rgb="FF63BE7B"/>
      </colorScale>
    </cfRule>
  </conditionalFormatting>
  <conditionalFormatting sqref="I112:I118">
    <cfRule type="colorScale" priority="21">
      <colorScale>
        <cfvo type="num" val="0"/>
        <cfvo type="num" val="1"/>
        <cfvo type="num" val="2"/>
        <color rgb="FFF8696B"/>
        <color rgb="FFFFEB84"/>
        <color rgb="FF63BE7B"/>
      </colorScale>
    </cfRule>
  </conditionalFormatting>
  <conditionalFormatting sqref="H24">
    <cfRule type="colorScale" priority="12">
      <colorScale>
        <cfvo type="num" val="0"/>
        <cfvo type="num" val="1"/>
        <cfvo type="num" val="2"/>
        <color rgb="FFF8696B"/>
        <color rgb="FFFFEB84"/>
        <color rgb="FF63BE7B"/>
      </colorScale>
    </cfRule>
  </conditionalFormatting>
  <conditionalFormatting sqref="C42:C48">
    <cfRule type="colorScale" priority="10">
      <colorScale>
        <cfvo type="num" val="0"/>
        <cfvo type="num" val="1"/>
        <cfvo type="num" val="2"/>
        <color rgb="FFF8696B"/>
        <color rgb="FFFFEB84"/>
        <color rgb="FF63BE7B"/>
      </colorScale>
    </cfRule>
  </conditionalFormatting>
  <conditionalFormatting sqref="E42:E48">
    <cfRule type="colorScale" priority="9">
      <colorScale>
        <cfvo type="num" val="0"/>
        <cfvo type="num" val="1"/>
        <cfvo type="num" val="2"/>
        <color rgb="FFF8696B"/>
        <color rgb="FFFFEB84"/>
        <color rgb="FF63BE7B"/>
      </colorScale>
    </cfRule>
  </conditionalFormatting>
  <conditionalFormatting sqref="S42:S48">
    <cfRule type="colorScale" priority="8">
      <colorScale>
        <cfvo type="num" val="0"/>
        <cfvo type="num" val="1"/>
        <cfvo type="num" val="2"/>
        <color rgb="FFF8696B"/>
        <color rgb="FFFFEB84"/>
        <color rgb="FF63BE7B"/>
      </colorScale>
    </cfRule>
  </conditionalFormatting>
  <conditionalFormatting sqref="I102:I108">
    <cfRule type="colorScale" priority="6">
      <colorScale>
        <cfvo type="num" val="0"/>
        <cfvo type="num" val="1"/>
        <cfvo type="num" val="2"/>
        <color rgb="FFF8696B"/>
        <color rgb="FFFFEB84"/>
        <color rgb="FF63BE7B"/>
      </colorScale>
    </cfRule>
  </conditionalFormatting>
  <conditionalFormatting sqref="L22:L28">
    <cfRule type="colorScale" priority="5">
      <colorScale>
        <cfvo type="num" val="0"/>
        <cfvo type="num" val="1"/>
        <cfvo type="num" val="2"/>
        <color rgb="FFF8696B"/>
        <color rgb="FFFFEB84"/>
        <color rgb="FF63BE7B"/>
      </colorScale>
    </cfRule>
  </conditionalFormatting>
  <conditionalFormatting sqref="I62:I69">
    <cfRule type="colorScale" priority="4">
      <colorScale>
        <cfvo type="num" val="0"/>
        <cfvo type="num" val="1"/>
        <cfvo type="num" val="2"/>
        <color rgb="FFF8696B"/>
        <color rgb="FFFFEB84"/>
        <color rgb="FF63BE7B"/>
      </colorScale>
    </cfRule>
  </conditionalFormatting>
  <conditionalFormatting sqref="D126 F126 H126 J126 L126 N126 P126">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11" orientation="landscape" horizontalDpi="300" verticalDpi="300"/>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S9"/>
  <sheetViews>
    <sheetView showGridLines="0" defaultGridColor="0" view="pageBreakPreview" colorId="22" zoomScale="90" zoomScaleNormal="125" zoomScaleSheetLayoutView="90" zoomScalePageLayoutView="125" workbookViewId="0">
      <selection activeCell="G21" sqref="G21"/>
    </sheetView>
  </sheetViews>
  <sheetFormatPr baseColWidth="10" defaultColWidth="9.25" defaultRowHeight="15" customHeight="1" x14ac:dyDescent="0"/>
  <cols>
    <col min="1" max="1" width="4.375" style="16" customWidth="1"/>
    <col min="2" max="2" width="51.25" customWidth="1"/>
    <col min="3" max="3" width="29.125" style="16" customWidth="1"/>
    <col min="4" max="4" width="5.75" customWidth="1"/>
    <col min="5" max="5" width="37.125" customWidth="1"/>
    <col min="6" max="6" width="5.75" customWidth="1"/>
    <col min="7" max="7" width="37.125" customWidth="1"/>
    <col min="8" max="8" width="5.75" customWidth="1"/>
    <col min="9" max="9" width="37.125" customWidth="1"/>
    <col min="10" max="10" width="5.75" customWidth="1"/>
    <col min="11" max="11" width="36.875" customWidth="1"/>
    <col min="12" max="12" width="5.75" customWidth="1"/>
    <col min="13" max="13" width="36.875" customWidth="1"/>
    <col min="14" max="14" width="5.75" customWidth="1"/>
    <col min="15" max="15" width="36.875" customWidth="1"/>
    <col min="16" max="16" width="5.75" customWidth="1"/>
    <col min="17" max="17" width="36.875" customWidth="1"/>
    <col min="18" max="18" width="5.75" customWidth="1"/>
    <col min="19" max="19" width="36.875" customWidth="1"/>
  </cols>
  <sheetData>
    <row r="1" spans="1:19" ht="30" customHeight="1">
      <c r="A1" s="10"/>
      <c r="B1" s="10" t="s">
        <v>23</v>
      </c>
      <c r="C1" s="10"/>
      <c r="D1" s="10"/>
      <c r="E1" s="10"/>
      <c r="F1" s="10"/>
      <c r="G1" s="10"/>
      <c r="H1" s="10"/>
      <c r="I1" s="10"/>
      <c r="J1" s="10"/>
      <c r="K1" s="10"/>
    </row>
    <row r="2" spans="1:19" s="16" customFormat="1" ht="57" customHeight="1">
      <c r="A2" s="10"/>
      <c r="B2" s="361" t="s">
        <v>216</v>
      </c>
      <c r="C2" s="361"/>
      <c r="D2" s="362"/>
      <c r="E2" s="362"/>
      <c r="F2" s="10"/>
      <c r="G2" s="10"/>
      <c r="H2" s="10"/>
      <c r="I2" s="10"/>
      <c r="J2" s="10"/>
      <c r="K2" s="10"/>
    </row>
    <row r="3" spans="1:19" ht="36.75" customHeight="1">
      <c r="A3" s="25"/>
      <c r="D3" s="363" t="s">
        <v>102</v>
      </c>
      <c r="E3" s="364"/>
      <c r="F3" s="363" t="str">
        <f>T('B1. Policy Selection'!A6)</f>
        <v>Policy/Program  A</v>
      </c>
      <c r="G3" s="364"/>
      <c r="H3" s="363" t="str">
        <f>T('B1. Policy Selection'!A7)</f>
        <v>Policy/Program  B</v>
      </c>
      <c r="I3" s="364"/>
      <c r="J3" s="363" t="str">
        <f>T('B1. Policy Selection'!A8)</f>
        <v>Policy/Program  C</v>
      </c>
      <c r="K3" s="364"/>
      <c r="L3" s="363" t="str">
        <f>T('B1. Policy Selection'!A9)</f>
        <v>Policy/Program  D</v>
      </c>
      <c r="M3" s="364"/>
      <c r="N3" s="363" t="str">
        <f>T('B1. Policy Selection'!A10)</f>
        <v>Policy/Program  E</v>
      </c>
      <c r="O3" s="364"/>
      <c r="P3" s="363" t="str">
        <f>T('B1. Policy Selection'!A11)</f>
        <v>Policy/Program  F</v>
      </c>
      <c r="Q3" s="364"/>
      <c r="R3" s="363" t="str">
        <f>T('B1. Policy Selection'!A12)</f>
        <v>Policy/Program  G</v>
      </c>
      <c r="S3" s="364"/>
    </row>
    <row r="4" spans="1:19" ht="30" customHeight="1">
      <c r="A4" s="17"/>
      <c r="B4" s="17" t="s">
        <v>21</v>
      </c>
      <c r="C4" s="191"/>
      <c r="D4" s="191" t="s">
        <v>0</v>
      </c>
      <c r="E4" s="191" t="s">
        <v>25</v>
      </c>
      <c r="F4" s="191" t="s">
        <v>0</v>
      </c>
      <c r="G4" s="191" t="s">
        <v>24</v>
      </c>
      <c r="H4" s="191" t="s">
        <v>0</v>
      </c>
      <c r="I4" s="191" t="s">
        <v>24</v>
      </c>
      <c r="J4" s="191" t="s">
        <v>0</v>
      </c>
      <c r="K4" s="191" t="s">
        <v>24</v>
      </c>
      <c r="L4" s="191" t="s">
        <v>0</v>
      </c>
      <c r="M4" s="191" t="s">
        <v>24</v>
      </c>
      <c r="N4" s="191" t="s">
        <v>0</v>
      </c>
      <c r="O4" s="191" t="s">
        <v>24</v>
      </c>
      <c r="P4" s="191" t="s">
        <v>0</v>
      </c>
      <c r="Q4" s="191" t="s">
        <v>24</v>
      </c>
      <c r="R4" s="191" t="s">
        <v>0</v>
      </c>
      <c r="S4" s="191" t="s">
        <v>24</v>
      </c>
    </row>
    <row r="5" spans="1:19" ht="50" customHeight="1">
      <c r="A5" s="18">
        <v>5</v>
      </c>
      <c r="B5" s="18" t="s">
        <v>217</v>
      </c>
      <c r="C5" s="18"/>
      <c r="D5" s="4">
        <f>ROUND(AVERAGE(F5,H5,J5, L5, N5, P5, R5), 1)</f>
        <v>1</v>
      </c>
      <c r="E5" s="2"/>
      <c r="F5" s="4">
        <f>'B2. Resilience Actions'!E71</f>
        <v>0.5</v>
      </c>
      <c r="G5" s="2"/>
      <c r="H5" s="4">
        <f>'B2. Resilience Actions'!H71</f>
        <v>1.3</v>
      </c>
      <c r="I5" s="2"/>
      <c r="J5" s="4">
        <f>'B2. Resilience Actions'!K71</f>
        <v>0.7</v>
      </c>
      <c r="K5" s="2"/>
      <c r="L5" s="4">
        <f>'B2. Resilience Actions'!N71</f>
        <v>1.5</v>
      </c>
      <c r="M5" s="2"/>
      <c r="N5" s="4">
        <f>'B2. Resilience Actions'!Q71</f>
        <v>0.8</v>
      </c>
      <c r="O5" s="2"/>
      <c r="P5" s="4">
        <f>'B2. Resilience Actions'!T71</f>
        <v>1</v>
      </c>
      <c r="Q5" s="2"/>
      <c r="R5" s="4">
        <f>'B2. Resilience Actions'!W71</f>
        <v>0.9</v>
      </c>
      <c r="S5" s="2"/>
    </row>
    <row r="6" spans="1:19" s="16" customFormat="1" ht="50" customHeight="1">
      <c r="A6" s="18">
        <v>6</v>
      </c>
      <c r="B6" s="18" t="s">
        <v>126</v>
      </c>
      <c r="C6" s="18"/>
      <c r="D6" s="4">
        <f>ROUND(AVERAGE(F6,H6,J6, L6, N6, P6, R6), 1)</f>
        <v>1.1000000000000001</v>
      </c>
      <c r="E6" s="18"/>
      <c r="F6" s="21">
        <f>'B3. Actors'' Capacity'!S10</f>
        <v>0.3</v>
      </c>
      <c r="G6" s="18"/>
      <c r="H6" s="21">
        <f>'B3. Actors'' Capacity'!S11</f>
        <v>0.8</v>
      </c>
      <c r="I6" s="18"/>
      <c r="J6" s="21">
        <f>'B3. Actors'' Capacity'!S12</f>
        <v>1.3</v>
      </c>
      <c r="K6" s="18"/>
      <c r="L6" s="21">
        <f>'B3. Actors'' Capacity'!S13</f>
        <v>1.3</v>
      </c>
      <c r="M6" s="18"/>
      <c r="N6" s="21">
        <f>'B3. Actors'' Capacity'!S14</f>
        <v>1.4</v>
      </c>
      <c r="O6" s="18"/>
      <c r="P6" s="21">
        <f>'B3. Actors'' Capacity'!S15</f>
        <v>1.1000000000000001</v>
      </c>
      <c r="Q6" s="18"/>
      <c r="R6" s="21">
        <f>'B3. Actors'' Capacity'!S16</f>
        <v>1.3</v>
      </c>
      <c r="S6" s="18"/>
    </row>
    <row r="7" spans="1:19" s="16" customFormat="1" ht="50" customHeight="1" thickBot="1">
      <c r="A7" s="30"/>
      <c r="B7" s="30" t="s">
        <v>128</v>
      </c>
      <c r="C7" s="30"/>
      <c r="D7" s="4">
        <f>ROUND(AVERAGE(F7,H7,J7, L7, N7, P7, R7), 1)</f>
        <v>1.1000000000000001</v>
      </c>
      <c r="E7" s="30"/>
      <c r="F7" s="31">
        <f>'B4. System Resilience'!D132</f>
        <v>0.9</v>
      </c>
      <c r="G7" s="30"/>
      <c r="H7" s="31">
        <f>+'B4. System Resilience'!F132</f>
        <v>1.6</v>
      </c>
      <c r="I7" s="30"/>
      <c r="J7" s="31">
        <f>+'B4. System Resilience'!H132</f>
        <v>1</v>
      </c>
      <c r="K7" s="30"/>
      <c r="L7" s="31">
        <f>+'B4. System Resilience'!J131</f>
        <v>1</v>
      </c>
      <c r="M7" s="30"/>
      <c r="N7" s="31">
        <f>+'B4. System Resilience'!L131</f>
        <v>1</v>
      </c>
      <c r="O7" s="30"/>
      <c r="P7" s="31">
        <f>+'B4. System Resilience'!N131</f>
        <v>1</v>
      </c>
      <c r="Q7" s="30"/>
      <c r="R7" s="31">
        <f>+'B4. System Resilience'!P131</f>
        <v>1</v>
      </c>
      <c r="S7" s="30"/>
    </row>
    <row r="8" spans="1:19" s="16" customFormat="1" ht="50" customHeight="1" thickBot="1">
      <c r="A8" s="190"/>
      <c r="B8" s="189" t="s">
        <v>22</v>
      </c>
      <c r="C8" s="188"/>
      <c r="D8" s="32">
        <f>ROUND(AVERAGE(D5, D6,D7), 1)</f>
        <v>1.1000000000000001</v>
      </c>
      <c r="E8" s="33"/>
      <c r="F8" s="32">
        <f>ROUND(AVERAGE(F5, F6,F7), 1)</f>
        <v>0.6</v>
      </c>
      <c r="G8" s="33"/>
      <c r="H8" s="32">
        <f>ROUND(AVERAGE(H5, H6,H7), 1)</f>
        <v>1.2</v>
      </c>
      <c r="I8" s="33"/>
      <c r="J8" s="32">
        <f>ROUND(AVERAGE(J5, J6,J7), 1)</f>
        <v>1</v>
      </c>
      <c r="K8" s="33"/>
      <c r="L8" s="32">
        <f>ROUND(AVERAGE(L5, L6,L7), 1)</f>
        <v>1.3</v>
      </c>
      <c r="M8" s="33"/>
      <c r="N8" s="32">
        <f>ROUND(AVERAGE(N5, N6,N7), 1)</f>
        <v>1.1000000000000001</v>
      </c>
      <c r="O8" s="33"/>
      <c r="P8" s="32">
        <f>ROUND(AVERAGE(P5, P6,P7), 1)</f>
        <v>1</v>
      </c>
      <c r="Q8" s="33"/>
      <c r="R8" s="32">
        <f>ROUND(AVERAGE(R5, R6,R7), 1)</f>
        <v>1.1000000000000001</v>
      </c>
      <c r="S8" s="33"/>
    </row>
    <row r="9" spans="1:19" s="16" customFormat="1" ht="50" customHeight="1">
      <c r="A9" s="12"/>
    </row>
  </sheetData>
  <mergeCells count="9">
    <mergeCell ref="B2:E2"/>
    <mergeCell ref="N3:O3"/>
    <mergeCell ref="P3:Q3"/>
    <mergeCell ref="R3:S3"/>
    <mergeCell ref="D3:E3"/>
    <mergeCell ref="F3:G3"/>
    <mergeCell ref="H3:I3"/>
    <mergeCell ref="J3:K3"/>
    <mergeCell ref="L3:M3"/>
  </mergeCells>
  <conditionalFormatting sqref="D5:D8 F5:F8 H5:H8 J5:J8 L5:L8 N5:N8 P5:P8 R5:R8">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23" orientation="landscape" horizontalDpi="300" verticalDpi="300"/>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1:I39"/>
  <sheetViews>
    <sheetView showGridLines="0" defaultGridColor="0" colorId="22" zoomScale="70" zoomScaleNormal="70" zoomScalePageLayoutView="70" workbookViewId="0">
      <selection activeCell="B43" sqref="B43"/>
    </sheetView>
  </sheetViews>
  <sheetFormatPr baseColWidth="10" defaultColWidth="9.25" defaultRowHeight="15" customHeight="1" x14ac:dyDescent="0"/>
  <cols>
    <col min="1" max="1" width="19.25" style="16" customWidth="1"/>
    <col min="2" max="2" width="51.25" style="16" customWidth="1"/>
    <col min="3" max="3" width="36.25" style="16" customWidth="1"/>
    <col min="4" max="9" width="9.25" style="76"/>
    <col min="10" max="16384" width="9.25" style="16"/>
  </cols>
  <sheetData>
    <row r="1" spans="1:9" ht="27.75" customHeight="1">
      <c r="A1" s="87" t="s">
        <v>90</v>
      </c>
    </row>
    <row r="2" spans="1:9" ht="15" customHeight="1">
      <c r="A2" s="75"/>
    </row>
    <row r="3" spans="1:9" s="15" customFormat="1" ht="68.25" customHeight="1">
      <c r="A3" s="258" t="s">
        <v>153</v>
      </c>
      <c r="B3" s="258"/>
      <c r="C3" s="258"/>
      <c r="D3" s="77"/>
      <c r="E3" s="77"/>
      <c r="F3" s="77"/>
      <c r="G3" s="77"/>
      <c r="H3" s="77"/>
      <c r="I3" s="77"/>
    </row>
    <row r="4" spans="1:9" s="15" customFormat="1" ht="21.75" customHeight="1">
      <c r="A4" s="264" t="s">
        <v>73</v>
      </c>
      <c r="B4" s="259"/>
      <c r="C4" s="259"/>
      <c r="D4" s="77"/>
      <c r="E4" s="77"/>
      <c r="F4" s="77"/>
      <c r="G4" s="77"/>
      <c r="H4" s="77"/>
      <c r="I4" s="77"/>
    </row>
    <row r="5" spans="1:9" s="15" customFormat="1" ht="18.75" customHeight="1">
      <c r="A5" s="259" t="s">
        <v>88</v>
      </c>
      <c r="B5" s="259"/>
      <c r="C5" s="259"/>
      <c r="D5" s="77"/>
      <c r="E5" s="77"/>
      <c r="F5" s="77"/>
      <c r="G5" s="77"/>
      <c r="H5" s="77"/>
      <c r="I5" s="77"/>
    </row>
    <row r="6" spans="1:9" s="15" customFormat="1" ht="18" customHeight="1">
      <c r="A6" s="263" t="s">
        <v>89</v>
      </c>
      <c r="B6" s="255"/>
      <c r="C6" s="125"/>
      <c r="D6" s="77"/>
      <c r="E6" s="77"/>
      <c r="F6" s="77"/>
      <c r="G6" s="77"/>
      <c r="H6" s="77"/>
      <c r="I6" s="77"/>
    </row>
    <row r="7" spans="1:9" s="15" customFormat="1" ht="33" customHeight="1">
      <c r="A7" s="262" t="s">
        <v>177</v>
      </c>
      <c r="B7" s="259"/>
      <c r="C7" s="124"/>
      <c r="D7" s="77"/>
      <c r="E7" s="77"/>
      <c r="F7" s="77"/>
      <c r="G7" s="77"/>
      <c r="H7" s="77"/>
      <c r="I7" s="77"/>
    </row>
    <row r="8" spans="1:9" ht="16">
      <c r="A8" s="263" t="s">
        <v>67</v>
      </c>
      <c r="B8" s="263"/>
      <c r="C8" s="263"/>
    </row>
    <row r="9" spans="1:9" ht="16">
      <c r="A9" s="263"/>
      <c r="B9" s="263"/>
      <c r="C9" s="263"/>
    </row>
    <row r="10" spans="1:9" ht="30" customHeight="1">
      <c r="A10" s="73" t="s">
        <v>87</v>
      </c>
      <c r="B10" s="73"/>
      <c r="C10" s="73"/>
    </row>
    <row r="11" spans="1:9" ht="22.25" customHeight="1">
      <c r="A11" s="255"/>
      <c r="B11" s="255"/>
      <c r="C11" s="255"/>
    </row>
    <row r="12" spans="1:9" ht="22.25" customHeight="1">
      <c r="A12" s="255"/>
      <c r="B12" s="255"/>
      <c r="C12" s="255"/>
    </row>
    <row r="13" spans="1:9" ht="22.25" customHeight="1">
      <c r="A13" s="255"/>
      <c r="B13" s="255"/>
      <c r="C13" s="255"/>
    </row>
    <row r="15" spans="1:9" ht="30" customHeight="1">
      <c r="A15" s="73"/>
      <c r="B15" s="73"/>
      <c r="C15" s="73"/>
    </row>
    <row r="16" spans="1:9" ht="22.25" customHeight="1">
      <c r="A16" s="255"/>
      <c r="B16" s="255"/>
      <c r="C16" s="255"/>
    </row>
    <row r="17" spans="1:9" ht="22.25" customHeight="1">
      <c r="A17" s="255"/>
      <c r="B17" s="255"/>
      <c r="C17" s="255"/>
    </row>
    <row r="18" spans="1:9" ht="22.5" customHeight="1">
      <c r="A18" s="72"/>
      <c r="B18" s="72"/>
      <c r="C18" s="72"/>
    </row>
    <row r="19" spans="1:9" ht="30" customHeight="1">
      <c r="A19" s="73"/>
      <c r="B19" s="73"/>
      <c r="C19" s="73"/>
    </row>
    <row r="20" spans="1:9" ht="22.25" customHeight="1">
      <c r="A20" s="255"/>
      <c r="B20" s="255"/>
      <c r="C20" s="255"/>
    </row>
    <row r="21" spans="1:9" ht="22.25" customHeight="1">
      <c r="A21" s="72"/>
      <c r="B21" s="72"/>
      <c r="C21" s="72"/>
    </row>
    <row r="22" spans="1:9" ht="15" customHeight="1">
      <c r="A22" s="73"/>
      <c r="B22" s="73"/>
      <c r="C22" s="73"/>
    </row>
    <row r="23" spans="1:9" ht="21.75" customHeight="1">
      <c r="A23" s="48"/>
      <c r="B23" s="73"/>
      <c r="C23" s="73"/>
    </row>
    <row r="24" spans="1:9" s="15" customFormat="1" ht="21.75" customHeight="1">
      <c r="A24" s="48"/>
      <c r="B24" s="14"/>
      <c r="C24" s="14"/>
      <c r="D24" s="77"/>
      <c r="E24" s="77"/>
      <c r="F24" s="77"/>
      <c r="G24" s="77"/>
      <c r="H24" s="77"/>
      <c r="I24" s="77"/>
    </row>
    <row r="25" spans="1:9" ht="22.5" customHeight="1">
      <c r="A25" s="40"/>
    </row>
    <row r="26" spans="1:9" ht="22.25" customHeight="1">
      <c r="A26" s="40"/>
      <c r="B26" s="72"/>
      <c r="C26" s="72"/>
    </row>
    <row r="27" spans="1:9" ht="22.25" customHeight="1">
      <c r="A27" s="40"/>
      <c r="B27" s="72"/>
      <c r="C27" s="72"/>
    </row>
    <row r="28" spans="1:9" ht="22.25" customHeight="1">
      <c r="A28" s="40"/>
      <c r="B28" s="72"/>
      <c r="C28" s="72"/>
    </row>
    <row r="29" spans="1:9" ht="22.25" customHeight="1">
      <c r="A29" s="40"/>
      <c r="B29" s="72"/>
      <c r="C29" s="72"/>
    </row>
    <row r="31" spans="1:9" ht="30" customHeight="1">
      <c r="A31" s="73"/>
      <c r="B31" s="73"/>
      <c r="C31" s="73"/>
    </row>
    <row r="32" spans="1:9" ht="34.25" customHeight="1">
      <c r="A32" s="72"/>
      <c r="B32" s="72"/>
      <c r="C32" s="72"/>
    </row>
    <row r="35" spans="1:3" ht="30" customHeight="1">
      <c r="A35" s="73" t="s">
        <v>2</v>
      </c>
      <c r="B35" s="73"/>
      <c r="C35" s="73"/>
    </row>
    <row r="36" spans="1:3" ht="72" customHeight="1">
      <c r="A36" s="255" t="s">
        <v>3</v>
      </c>
      <c r="B36" s="255"/>
      <c r="C36" s="255"/>
    </row>
    <row r="37" spans="1:3" ht="38.25" customHeight="1">
      <c r="A37" s="255"/>
      <c r="B37" s="255"/>
      <c r="C37" s="255"/>
    </row>
    <row r="38" spans="1:3" ht="15" customHeight="1">
      <c r="A38" s="71"/>
      <c r="B38" s="71"/>
      <c r="C38" s="71"/>
    </row>
    <row r="39" spans="1:3" ht="22.25" customHeight="1">
      <c r="A39" s="255" t="s">
        <v>173</v>
      </c>
      <c r="B39" s="255"/>
      <c r="C39" s="255"/>
    </row>
  </sheetData>
  <mergeCells count="14">
    <mergeCell ref="A3:C3"/>
    <mergeCell ref="A7:B7"/>
    <mergeCell ref="A6:B6"/>
    <mergeCell ref="A39:C39"/>
    <mergeCell ref="A4:C4"/>
    <mergeCell ref="A5:C5"/>
    <mergeCell ref="A8:C9"/>
    <mergeCell ref="A11:C11"/>
    <mergeCell ref="A12:C12"/>
    <mergeCell ref="A13:C13"/>
    <mergeCell ref="A16:C16"/>
    <mergeCell ref="A17:C17"/>
    <mergeCell ref="A20:C20"/>
    <mergeCell ref="A36:C37"/>
  </mergeCells>
  <pageMargins left="0.25" right="0.25" top="0.25" bottom="0.55000000000000004" header="0.5" footer="0.5"/>
  <pageSetup scale="52" orientation="landscape" horizontalDpi="300" verticalDpi="3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1:Q55"/>
  <sheetViews>
    <sheetView showGridLines="0" defaultGridColor="0" colorId="22" zoomScale="70" zoomScaleNormal="70" zoomScalePageLayoutView="70" workbookViewId="0">
      <selection activeCell="A2" sqref="A2:C2"/>
    </sheetView>
  </sheetViews>
  <sheetFormatPr baseColWidth="10" defaultColWidth="9.25" defaultRowHeight="15" customHeight="1" x14ac:dyDescent="0"/>
  <cols>
    <col min="1" max="1" width="27.75" style="16" customWidth="1"/>
    <col min="2" max="2" width="46.75" style="16" customWidth="1"/>
    <col min="3" max="4" width="20.875" style="16" customWidth="1"/>
    <col min="5" max="16384" width="9.25" style="16"/>
  </cols>
  <sheetData>
    <row r="1" spans="1:4" ht="27.75" customHeight="1">
      <c r="A1" s="265" t="s">
        <v>88</v>
      </c>
      <c r="B1" s="265"/>
      <c r="C1" s="265"/>
    </row>
    <row r="2" spans="1:4" ht="66.75" customHeight="1">
      <c r="A2" s="266" t="s">
        <v>132</v>
      </c>
      <c r="B2" s="266"/>
      <c r="C2" s="266"/>
    </row>
    <row r="4" spans="1:4" ht="39.5" customHeight="1">
      <c r="A4" s="47" t="s">
        <v>28</v>
      </c>
      <c r="B4" s="1"/>
    </row>
    <row r="6" spans="1:4" ht="17">
      <c r="A6" s="51" t="s">
        <v>29</v>
      </c>
    </row>
    <row r="7" spans="1:4" ht="16">
      <c r="A7" s="61" t="s">
        <v>34</v>
      </c>
      <c r="B7" s="52" t="s">
        <v>26</v>
      </c>
      <c r="C7" s="52" t="s">
        <v>27</v>
      </c>
      <c r="D7" s="53" t="s">
        <v>6</v>
      </c>
    </row>
    <row r="8" spans="1:4" ht="60" customHeight="1">
      <c r="A8" s="54" t="s">
        <v>218</v>
      </c>
      <c r="B8" s="55"/>
      <c r="C8" s="55"/>
      <c r="D8" s="126"/>
    </row>
    <row r="9" spans="1:4" ht="60" customHeight="1">
      <c r="A9" s="58" t="s">
        <v>219</v>
      </c>
      <c r="B9" s="55"/>
      <c r="C9" s="56"/>
      <c r="D9" s="127"/>
    </row>
    <row r="10" spans="1:4" ht="60" customHeight="1">
      <c r="A10" s="54" t="s">
        <v>220</v>
      </c>
      <c r="B10" s="55"/>
      <c r="C10" s="130"/>
      <c r="D10" s="128"/>
    </row>
    <row r="11" spans="1:4" ht="79.5" customHeight="1">
      <c r="A11" s="54" t="s">
        <v>221</v>
      </c>
      <c r="B11" s="55"/>
      <c r="C11" s="131"/>
      <c r="D11" s="129"/>
    </row>
    <row r="13" spans="1:4" ht="17">
      <c r="A13" s="51" t="s">
        <v>30</v>
      </c>
    </row>
    <row r="14" spans="1:4" ht="16">
      <c r="A14" s="61" t="s">
        <v>34</v>
      </c>
      <c r="B14" s="52" t="s">
        <v>26</v>
      </c>
      <c r="C14" s="52" t="s">
        <v>27</v>
      </c>
      <c r="D14" s="53" t="s">
        <v>6</v>
      </c>
    </row>
    <row r="15" spans="1:4" ht="60" customHeight="1">
      <c r="A15" s="54" t="s">
        <v>222</v>
      </c>
      <c r="B15" s="55"/>
      <c r="C15" s="55"/>
      <c r="D15" s="129"/>
    </row>
    <row r="16" spans="1:4" ht="60" customHeight="1">
      <c r="A16" s="58" t="s">
        <v>223</v>
      </c>
      <c r="B16" s="60"/>
      <c r="C16" s="60"/>
      <c r="D16" s="128"/>
    </row>
    <row r="17" spans="1:17" ht="60" customHeight="1">
      <c r="A17" s="198" t="s">
        <v>224</v>
      </c>
      <c r="B17" s="60"/>
      <c r="C17" s="60"/>
      <c r="D17" s="128"/>
    </row>
    <row r="18" spans="1:17" ht="60" customHeight="1">
      <c r="A18" s="58" t="s">
        <v>225</v>
      </c>
      <c r="B18" s="130"/>
      <c r="C18" s="130"/>
      <c r="D18" s="128"/>
    </row>
    <row r="20" spans="1:17" ht="17">
      <c r="A20" s="51" t="s">
        <v>31</v>
      </c>
    </row>
    <row r="21" spans="1:17" ht="16">
      <c r="A21" s="61" t="s">
        <v>34</v>
      </c>
      <c r="B21" s="52" t="s">
        <v>26</v>
      </c>
      <c r="C21" s="52" t="s">
        <v>27</v>
      </c>
      <c r="D21" s="53" t="s">
        <v>6</v>
      </c>
    </row>
    <row r="22" spans="1:17" ht="60" customHeight="1">
      <c r="A22" s="54" t="s">
        <v>226</v>
      </c>
      <c r="B22" s="55"/>
      <c r="C22" s="55"/>
      <c r="D22" s="129"/>
    </row>
    <row r="23" spans="1:17" ht="60" customHeight="1">
      <c r="A23" s="54" t="s">
        <v>32</v>
      </c>
      <c r="B23" s="60"/>
      <c r="C23" s="55"/>
      <c r="D23" s="129"/>
    </row>
    <row r="24" spans="1:17" ht="60" customHeight="1">
      <c r="A24" s="58" t="s">
        <v>227</v>
      </c>
      <c r="B24" s="60"/>
      <c r="C24" s="60"/>
      <c r="D24" s="128"/>
    </row>
    <row r="25" spans="1:17" ht="60" customHeight="1">
      <c r="A25" s="58" t="s">
        <v>133</v>
      </c>
      <c r="B25" s="130"/>
      <c r="C25" s="59"/>
      <c r="D25" s="128"/>
    </row>
    <row r="26" spans="1:17" ht="60" customHeight="1">
      <c r="A26" s="54" t="s">
        <v>228</v>
      </c>
      <c r="B26" s="57"/>
      <c r="C26" s="57"/>
      <c r="D26" s="129"/>
    </row>
    <row r="28" spans="1:17" ht="17">
      <c r="A28" s="51" t="s">
        <v>33</v>
      </c>
    </row>
    <row r="29" spans="1:17" ht="16">
      <c r="A29" s="61" t="s">
        <v>34</v>
      </c>
      <c r="B29" s="52" t="s">
        <v>26</v>
      </c>
      <c r="C29" s="52" t="s">
        <v>27</v>
      </c>
      <c r="D29" s="53" t="s">
        <v>6</v>
      </c>
      <c r="E29" s="231"/>
      <c r="F29" s="11"/>
      <c r="G29" s="11"/>
      <c r="H29" s="11"/>
      <c r="I29" s="11"/>
      <c r="J29" s="11"/>
      <c r="K29" s="11"/>
      <c r="L29" s="11"/>
      <c r="M29" s="11"/>
      <c r="N29" s="11"/>
      <c r="O29" s="11"/>
      <c r="P29" s="11"/>
      <c r="Q29" s="11"/>
    </row>
    <row r="30" spans="1:17" ht="60" customHeight="1">
      <c r="A30" s="54" t="s">
        <v>231</v>
      </c>
      <c r="B30" s="55"/>
      <c r="C30" s="55"/>
      <c r="D30" s="129"/>
      <c r="E30" s="232"/>
      <c r="F30" s="11"/>
      <c r="G30" s="11"/>
      <c r="H30" s="11"/>
      <c r="I30" s="11"/>
      <c r="J30" s="11"/>
      <c r="K30" s="11"/>
      <c r="L30" s="11"/>
      <c r="M30" s="11"/>
      <c r="N30" s="11"/>
      <c r="O30" s="11"/>
      <c r="P30" s="11"/>
      <c r="Q30" s="11"/>
    </row>
    <row r="31" spans="1:17" ht="60" customHeight="1">
      <c r="A31" s="54" t="s">
        <v>229</v>
      </c>
      <c r="B31" s="60"/>
      <c r="C31" s="55"/>
      <c r="D31" s="129"/>
    </row>
    <row r="32" spans="1:17" ht="60" customHeight="1">
      <c r="A32" s="58" t="s">
        <v>230</v>
      </c>
      <c r="B32" s="60"/>
      <c r="C32" s="60"/>
      <c r="D32" s="128"/>
    </row>
    <row r="34" spans="1:15" ht="17">
      <c r="A34" s="51" t="s">
        <v>180</v>
      </c>
    </row>
    <row r="35" spans="1:15" ht="16">
      <c r="A35" s="61" t="s">
        <v>34</v>
      </c>
      <c r="B35" s="52" t="s">
        <v>26</v>
      </c>
      <c r="C35" s="52" t="s">
        <v>27</v>
      </c>
      <c r="D35" s="53" t="s">
        <v>6</v>
      </c>
    </row>
    <row r="36" spans="1:15" ht="48">
      <c r="A36" s="203" t="s">
        <v>165</v>
      </c>
      <c r="B36" s="60"/>
      <c r="C36" s="55"/>
      <c r="D36" s="129"/>
      <c r="E36" s="230"/>
      <c r="F36" s="11"/>
      <c r="G36" s="11"/>
      <c r="H36" s="11"/>
      <c r="I36" s="11"/>
      <c r="J36" s="11"/>
    </row>
    <row r="37" spans="1:15" ht="48">
      <c r="A37" s="203" t="s">
        <v>155</v>
      </c>
      <c r="B37" s="60"/>
      <c r="C37" s="55"/>
      <c r="D37" s="129"/>
      <c r="E37" s="231"/>
      <c r="F37" s="11"/>
      <c r="G37" s="11"/>
      <c r="H37" s="11"/>
    </row>
    <row r="39" spans="1:15" ht="17">
      <c r="A39" s="51" t="s">
        <v>189</v>
      </c>
    </row>
    <row r="40" spans="1:15" ht="50.25" customHeight="1">
      <c r="A40" s="267" t="s">
        <v>164</v>
      </c>
      <c r="B40" s="268"/>
      <c r="C40" s="268"/>
      <c r="D40" s="269"/>
      <c r="E40" s="233"/>
      <c r="F40" s="233"/>
      <c r="G40" s="233"/>
      <c r="H40" s="233"/>
      <c r="I40" s="233"/>
      <c r="J40" s="233"/>
      <c r="K40" s="233"/>
      <c r="L40" s="233"/>
      <c r="M40" s="233"/>
      <c r="N40" s="233"/>
      <c r="O40" s="233"/>
    </row>
    <row r="41" spans="1:15" ht="15" customHeight="1">
      <c r="A41" s="61" t="s">
        <v>35</v>
      </c>
      <c r="B41" s="52" t="s">
        <v>36</v>
      </c>
      <c r="C41" s="52" t="s">
        <v>27</v>
      </c>
      <c r="D41" s="53" t="s">
        <v>149</v>
      </c>
    </row>
    <row r="42" spans="1:15" ht="60" customHeight="1">
      <c r="A42" s="54"/>
      <c r="B42" s="55"/>
      <c r="C42" s="55"/>
      <c r="D42" s="129"/>
    </row>
    <row r="43" spans="1:15" ht="60" customHeight="1">
      <c r="A43" s="54"/>
      <c r="B43" s="60"/>
      <c r="C43" s="55"/>
      <c r="D43" s="129"/>
    </row>
    <row r="44" spans="1:15" ht="60" customHeight="1">
      <c r="A44" s="58"/>
      <c r="B44" s="60"/>
      <c r="C44" s="60"/>
      <c r="D44" s="128"/>
    </row>
    <row r="45" spans="1:15" ht="60" customHeight="1">
      <c r="A45" s="58"/>
      <c r="B45" s="130"/>
      <c r="C45" s="59"/>
      <c r="D45" s="128"/>
    </row>
    <row r="46" spans="1:15" ht="60" customHeight="1">
      <c r="A46" s="54"/>
      <c r="B46" s="130"/>
      <c r="C46" s="57"/>
      <c r="D46" s="129"/>
      <c r="H46" s="16" t="s">
        <v>1</v>
      </c>
    </row>
    <row r="48" spans="1:15" ht="17">
      <c r="A48" s="51" t="s">
        <v>190</v>
      </c>
    </row>
    <row r="49" spans="1:4" ht="46.5" customHeight="1">
      <c r="A49" s="270" t="s">
        <v>178</v>
      </c>
      <c r="B49" s="271"/>
      <c r="C49" s="271"/>
      <c r="D49" s="271"/>
    </row>
    <row r="50" spans="1:4" ht="15" customHeight="1">
      <c r="A50" s="61" t="s">
        <v>37</v>
      </c>
      <c r="B50" s="52" t="s">
        <v>36</v>
      </c>
      <c r="C50" s="52" t="s">
        <v>27</v>
      </c>
      <c r="D50" s="53" t="s">
        <v>149</v>
      </c>
    </row>
    <row r="51" spans="1:4" ht="60" customHeight="1">
      <c r="A51" s="54"/>
      <c r="B51" s="55"/>
      <c r="C51" s="55"/>
      <c r="D51" s="129"/>
    </row>
    <row r="52" spans="1:4" ht="60" customHeight="1">
      <c r="A52" s="54"/>
      <c r="B52" s="60"/>
      <c r="C52" s="55"/>
      <c r="D52" s="129"/>
    </row>
    <row r="53" spans="1:4" ht="60" customHeight="1">
      <c r="A53" s="58"/>
      <c r="B53" s="60"/>
      <c r="C53" s="60"/>
      <c r="D53" s="128"/>
    </row>
    <row r="54" spans="1:4" ht="60" customHeight="1">
      <c r="A54" s="58"/>
      <c r="B54" s="130"/>
      <c r="C54" s="59"/>
      <c r="D54" s="128"/>
    </row>
    <row r="55" spans="1:4" ht="60" customHeight="1">
      <c r="A55" s="54"/>
      <c r="B55" s="130"/>
      <c r="C55" s="57"/>
      <c r="D55" s="129"/>
    </row>
  </sheetData>
  <mergeCells count="4">
    <mergeCell ref="A1:C1"/>
    <mergeCell ref="A2:C2"/>
    <mergeCell ref="A40:D40"/>
    <mergeCell ref="A49:D49"/>
  </mergeCells>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1:D57"/>
  <sheetViews>
    <sheetView showGridLines="0" defaultGridColor="0" topLeftCell="A10" colorId="22" zoomScale="80" zoomScaleNormal="80" zoomScalePageLayoutView="80" workbookViewId="0">
      <selection activeCell="A12" sqref="A12"/>
    </sheetView>
  </sheetViews>
  <sheetFormatPr baseColWidth="10" defaultColWidth="9.25" defaultRowHeight="15" customHeight="1" x14ac:dyDescent="0"/>
  <cols>
    <col min="1" max="1" width="24.75" style="144" customWidth="1"/>
    <col min="2" max="2" width="44" style="144" customWidth="1"/>
    <col min="3" max="3" width="44.375" style="144" customWidth="1"/>
    <col min="4" max="4" width="11.625" style="160" customWidth="1"/>
    <col min="5" max="16384" width="9.25" style="144"/>
  </cols>
  <sheetData>
    <row r="1" spans="1:4" ht="32.25" customHeight="1">
      <c r="A1" s="155" t="s">
        <v>91</v>
      </c>
    </row>
    <row r="2" spans="1:4" ht="63" customHeight="1">
      <c r="A2" s="261" t="s">
        <v>179</v>
      </c>
      <c r="B2" s="261"/>
      <c r="C2" s="261"/>
    </row>
    <row r="4" spans="1:4" ht="126" customHeight="1">
      <c r="A4" s="156" t="s">
        <v>108</v>
      </c>
      <c r="B4" s="157"/>
    </row>
    <row r="6" spans="1:4" ht="20">
      <c r="A6" s="152" t="s">
        <v>109</v>
      </c>
    </row>
    <row r="7" spans="1:4" ht="20">
      <c r="A7" s="152"/>
    </row>
    <row r="8" spans="1:4" ht="20">
      <c r="A8" s="152"/>
      <c r="C8" s="272" t="s">
        <v>107</v>
      </c>
      <c r="D8" s="272"/>
    </row>
    <row r="9" spans="1:4" ht="29.25" customHeight="1">
      <c r="C9" s="273" t="s">
        <v>172</v>
      </c>
      <c r="D9" s="273"/>
    </row>
    <row r="10" spans="1:4" ht="17">
      <c r="A10" s="153" t="s">
        <v>29</v>
      </c>
      <c r="C10" s="274"/>
      <c r="D10" s="274"/>
    </row>
    <row r="11" spans="1:4" ht="16">
      <c r="A11" s="154"/>
      <c r="B11" s="154" t="s">
        <v>42</v>
      </c>
      <c r="C11" s="159" t="s">
        <v>110</v>
      </c>
      <c r="D11" s="162" t="s">
        <v>51</v>
      </c>
    </row>
    <row r="12" spans="1:4" ht="60" customHeight="1">
      <c r="A12" s="62" t="s">
        <v>38</v>
      </c>
      <c r="B12" s="63" t="str">
        <f>T('A1. Food System'!B8)</f>
        <v/>
      </c>
      <c r="C12" s="65"/>
      <c r="D12" s="67"/>
    </row>
    <row r="13" spans="1:4" ht="60" customHeight="1">
      <c r="A13" s="64" t="s">
        <v>39</v>
      </c>
      <c r="B13" s="63" t="str">
        <f>T('A1. Food System'!B9)</f>
        <v/>
      </c>
      <c r="C13" s="66"/>
      <c r="D13" s="68"/>
    </row>
    <row r="14" spans="1:4" ht="60" customHeight="1">
      <c r="A14" s="62" t="s">
        <v>40</v>
      </c>
      <c r="B14" s="63" t="str">
        <f>T('A1. Food System'!B10)</f>
        <v/>
      </c>
      <c r="C14" s="132"/>
      <c r="D14" s="69"/>
    </row>
    <row r="15" spans="1:4" ht="60" customHeight="1">
      <c r="A15" s="62" t="s">
        <v>41</v>
      </c>
      <c r="B15" s="63" t="str">
        <f>T('A1. Food System'!B11)</f>
        <v/>
      </c>
      <c r="C15" s="133"/>
      <c r="D15" s="67"/>
    </row>
    <row r="16" spans="1:4" ht="15" customHeight="1">
      <c r="C16" s="158"/>
      <c r="D16" s="161"/>
    </row>
    <row r="17" spans="1:4" ht="17">
      <c r="A17" s="153" t="s">
        <v>30</v>
      </c>
      <c r="C17" s="158"/>
      <c r="D17" s="161"/>
    </row>
    <row r="18" spans="1:4" ht="16">
      <c r="A18" s="154"/>
      <c r="B18" s="154" t="s">
        <v>42</v>
      </c>
      <c r="C18" s="159" t="s">
        <v>110</v>
      </c>
      <c r="D18" s="162" t="s">
        <v>51</v>
      </c>
    </row>
    <row r="19" spans="1:4" ht="60" customHeight="1">
      <c r="A19" s="62" t="s">
        <v>43</v>
      </c>
      <c r="B19" s="63" t="str">
        <f>T('A1. Food System'!B15)</f>
        <v/>
      </c>
      <c r="C19" s="65"/>
      <c r="D19" s="67"/>
    </row>
    <row r="20" spans="1:4" ht="60" customHeight="1">
      <c r="A20" s="64" t="s">
        <v>44</v>
      </c>
      <c r="B20" s="63" t="str">
        <f>T('A1. Food System'!B16)</f>
        <v/>
      </c>
      <c r="C20" s="66"/>
      <c r="D20" s="69"/>
    </row>
    <row r="21" spans="1:4" ht="60" customHeight="1">
      <c r="A21" s="199" t="s">
        <v>150</v>
      </c>
      <c r="B21" s="63" t="str">
        <f>T('A1. Food System'!B17)</f>
        <v/>
      </c>
      <c r="C21" s="132"/>
      <c r="D21" s="69"/>
    </row>
    <row r="22" spans="1:4" ht="60" customHeight="1">
      <c r="A22" s="64" t="s">
        <v>181</v>
      </c>
      <c r="B22" s="63" t="str">
        <f>T('A1. Food System'!B18)</f>
        <v/>
      </c>
      <c r="C22" s="133"/>
      <c r="D22" s="69"/>
    </row>
    <row r="23" spans="1:4" ht="15" customHeight="1">
      <c r="C23" s="158"/>
      <c r="D23" s="161"/>
    </row>
    <row r="24" spans="1:4" ht="17">
      <c r="A24" s="153" t="s">
        <v>31</v>
      </c>
      <c r="C24" s="158"/>
      <c r="D24" s="161"/>
    </row>
    <row r="25" spans="1:4" ht="16">
      <c r="A25" s="154"/>
      <c r="B25" s="154" t="s">
        <v>42</v>
      </c>
      <c r="C25" s="159" t="s">
        <v>110</v>
      </c>
      <c r="D25" s="162" t="s">
        <v>51</v>
      </c>
    </row>
    <row r="26" spans="1:4" ht="60" customHeight="1">
      <c r="A26" s="62" t="s">
        <v>182</v>
      </c>
      <c r="B26" s="63" t="str">
        <f>T('A1. Food System'!B22)</f>
        <v/>
      </c>
      <c r="C26" s="65"/>
      <c r="D26" s="67"/>
    </row>
    <row r="27" spans="1:4" ht="60" customHeight="1">
      <c r="A27" s="62" t="s">
        <v>32</v>
      </c>
      <c r="B27" s="63" t="str">
        <f>T('A1. Food System'!B23)</f>
        <v/>
      </c>
      <c r="C27" s="66"/>
      <c r="D27" s="67"/>
    </row>
    <row r="28" spans="1:4" ht="60" customHeight="1">
      <c r="A28" s="64" t="s">
        <v>183</v>
      </c>
      <c r="B28" s="63" t="str">
        <f>T('A1. Food System'!B24)</f>
        <v/>
      </c>
      <c r="C28" s="132"/>
      <c r="D28" s="69"/>
    </row>
    <row r="29" spans="1:4" ht="60" customHeight="1">
      <c r="A29" s="64" t="s">
        <v>184</v>
      </c>
      <c r="B29" s="63" t="str">
        <f>T('A1. Food System'!B25)</f>
        <v/>
      </c>
      <c r="C29" s="133"/>
      <c r="D29" s="69"/>
    </row>
    <row r="30" spans="1:4" ht="60" customHeight="1">
      <c r="A30" s="62" t="s">
        <v>185</v>
      </c>
      <c r="B30" s="63" t="str">
        <f>T('A1. Food System'!B26)</f>
        <v/>
      </c>
      <c r="C30" s="133"/>
      <c r="D30" s="67"/>
    </row>
    <row r="31" spans="1:4" ht="15" customHeight="1">
      <c r="C31" s="158"/>
      <c r="D31" s="161"/>
    </row>
    <row r="32" spans="1:4" ht="17">
      <c r="A32" s="153" t="s">
        <v>33</v>
      </c>
      <c r="C32" s="158"/>
      <c r="D32" s="161"/>
    </row>
    <row r="33" spans="1:4" ht="16">
      <c r="A33" s="154"/>
      <c r="B33" s="154" t="s">
        <v>42</v>
      </c>
      <c r="C33" s="159" t="s">
        <v>52</v>
      </c>
      <c r="D33" s="162" t="s">
        <v>51</v>
      </c>
    </row>
    <row r="34" spans="1:4" ht="60" customHeight="1">
      <c r="A34" s="62" t="s">
        <v>186</v>
      </c>
      <c r="B34" s="63" t="str">
        <f>T('A1. Food System'!B30)</f>
        <v/>
      </c>
      <c r="C34" s="132"/>
      <c r="D34" s="67"/>
    </row>
    <row r="35" spans="1:4" ht="60" customHeight="1">
      <c r="A35" s="62" t="s">
        <v>46</v>
      </c>
      <c r="B35" s="63" t="str">
        <f>T('A1. Food System'!B31)</f>
        <v/>
      </c>
      <c r="C35" s="133"/>
      <c r="D35" s="67"/>
    </row>
    <row r="36" spans="1:4" ht="60" customHeight="1">
      <c r="A36" s="64" t="s">
        <v>47</v>
      </c>
      <c r="B36" s="63" t="str">
        <f>T('A1. Food System'!B32)</f>
        <v/>
      </c>
      <c r="C36" s="133"/>
      <c r="D36" s="69"/>
    </row>
    <row r="37" spans="1:4" ht="15" customHeight="1">
      <c r="C37" s="158"/>
      <c r="D37" s="161"/>
    </row>
    <row r="38" spans="1:4" ht="17">
      <c r="A38" s="153" t="s">
        <v>180</v>
      </c>
      <c r="C38" s="158"/>
      <c r="D38" s="161"/>
    </row>
    <row r="39" spans="1:4" ht="16">
      <c r="A39" s="154"/>
      <c r="B39" s="154" t="s">
        <v>42</v>
      </c>
      <c r="C39" s="159" t="s">
        <v>110</v>
      </c>
      <c r="D39" s="162" t="s">
        <v>51</v>
      </c>
    </row>
    <row r="40" spans="1:4" ht="60" customHeight="1">
      <c r="A40" s="62" t="s">
        <v>48</v>
      </c>
      <c r="B40" s="63" t="str">
        <f>T('A1. Food System'!B36)</f>
        <v/>
      </c>
      <c r="C40" s="133"/>
      <c r="D40" s="67"/>
    </row>
    <row r="41" spans="1:4" ht="60" customHeight="1">
      <c r="A41" s="62" t="s">
        <v>49</v>
      </c>
      <c r="B41" s="63" t="str">
        <f>T('A1. Food System'!B37)</f>
        <v/>
      </c>
      <c r="C41" s="133"/>
      <c r="D41" s="67"/>
    </row>
    <row r="42" spans="1:4" ht="15" customHeight="1">
      <c r="C42" s="158"/>
      <c r="D42" s="161"/>
    </row>
    <row r="43" spans="1:4" ht="17">
      <c r="A43" s="153" t="s">
        <v>187</v>
      </c>
      <c r="C43" s="158"/>
      <c r="D43" s="161"/>
    </row>
    <row r="44" spans="1:4" ht="15" customHeight="1">
      <c r="A44" s="154"/>
      <c r="B44" s="154" t="s">
        <v>42</v>
      </c>
      <c r="C44" s="159" t="s">
        <v>110</v>
      </c>
      <c r="D44" s="162" t="s">
        <v>51</v>
      </c>
    </row>
    <row r="45" spans="1:4" ht="60" customHeight="1">
      <c r="A45" s="63" t="str">
        <f>T('A1. Food System'!A42)</f>
        <v/>
      </c>
      <c r="B45" s="63" t="str">
        <f>T('A1. Food System'!B42)</f>
        <v/>
      </c>
      <c r="C45" s="65"/>
      <c r="D45" s="67"/>
    </row>
    <row r="46" spans="1:4" ht="60" customHeight="1">
      <c r="A46" s="63" t="str">
        <f>T('A1. Food System'!A43)</f>
        <v/>
      </c>
      <c r="B46" s="63" t="str">
        <f>T('A1. Food System'!B43)</f>
        <v/>
      </c>
      <c r="C46" s="65"/>
      <c r="D46" s="67"/>
    </row>
    <row r="47" spans="1:4" ht="60" customHeight="1">
      <c r="A47" s="63" t="str">
        <f>T('A1. Food System'!A44)</f>
        <v/>
      </c>
      <c r="B47" s="63" t="str">
        <f>T('A1. Food System'!B44)</f>
        <v/>
      </c>
      <c r="C47" s="65"/>
      <c r="D47" s="69"/>
    </row>
    <row r="48" spans="1:4" ht="60" customHeight="1">
      <c r="A48" s="63" t="str">
        <f>T('A1. Food System'!A45)</f>
        <v/>
      </c>
      <c r="B48" s="63" t="str">
        <f>T('A1. Food System'!B45)</f>
        <v/>
      </c>
      <c r="C48" s="65"/>
      <c r="D48" s="69"/>
    </row>
    <row r="49" spans="1:4" ht="60" customHeight="1">
      <c r="A49" s="63" t="str">
        <f>T('A1. Food System'!A46)</f>
        <v/>
      </c>
      <c r="B49" s="63" t="str">
        <f>T('A1. Food System'!B46)</f>
        <v/>
      </c>
      <c r="C49" s="65"/>
      <c r="D49" s="67"/>
    </row>
    <row r="50" spans="1:4" ht="15" customHeight="1">
      <c r="C50" s="158"/>
      <c r="D50" s="161"/>
    </row>
    <row r="51" spans="1:4" ht="17">
      <c r="A51" s="153" t="s">
        <v>188</v>
      </c>
      <c r="C51" s="158"/>
      <c r="D51" s="161"/>
    </row>
    <row r="52" spans="1:4" ht="15" customHeight="1">
      <c r="A52" s="154"/>
      <c r="B52" s="154" t="s">
        <v>42</v>
      </c>
      <c r="C52" s="159" t="s">
        <v>110</v>
      </c>
      <c r="D52" s="162" t="s">
        <v>51</v>
      </c>
    </row>
    <row r="53" spans="1:4" ht="60" customHeight="1">
      <c r="A53" s="63" t="str">
        <f>T('A1. Food System'!A51)</f>
        <v/>
      </c>
      <c r="B53" s="63" t="str">
        <f>T('A1. Food System'!B51)</f>
        <v/>
      </c>
      <c r="C53" s="65"/>
      <c r="D53" s="67"/>
    </row>
    <row r="54" spans="1:4" ht="60" customHeight="1">
      <c r="A54" s="63" t="str">
        <f>T('A1. Food System'!A52)</f>
        <v/>
      </c>
      <c r="B54" s="63" t="str">
        <f>T('A1. Food System'!B52)</f>
        <v/>
      </c>
      <c r="C54" s="65"/>
      <c r="D54" s="67"/>
    </row>
    <row r="55" spans="1:4" ht="60" customHeight="1">
      <c r="A55" s="63" t="str">
        <f>T('A1. Food System'!A53)</f>
        <v/>
      </c>
      <c r="B55" s="63" t="str">
        <f>T('A1. Food System'!B53)</f>
        <v/>
      </c>
      <c r="C55" s="65"/>
      <c r="D55" s="69"/>
    </row>
    <row r="56" spans="1:4" ht="60" customHeight="1">
      <c r="A56" s="63" t="str">
        <f>T('A1. Food System'!A54)</f>
        <v/>
      </c>
      <c r="B56" s="63" t="str">
        <f>T('A1. Food System'!B54)</f>
        <v/>
      </c>
      <c r="C56" s="65"/>
      <c r="D56" s="69"/>
    </row>
    <row r="57" spans="1:4" ht="60" customHeight="1">
      <c r="A57" s="63" t="str">
        <f>T('A1. Food System'!A55)</f>
        <v/>
      </c>
      <c r="B57" s="63" t="str">
        <f>T('A1. Food System'!B55)</f>
        <v/>
      </c>
      <c r="C57" s="65"/>
      <c r="D57" s="67"/>
    </row>
  </sheetData>
  <mergeCells count="3">
    <mergeCell ref="C8:D8"/>
    <mergeCell ref="A2:C2"/>
    <mergeCell ref="C9:D10"/>
  </mergeCells>
  <conditionalFormatting sqref="D12:D15 D19:D22 D26:D30 D34:D36 D40:D41 D45:D49 D53:D57">
    <cfRule type="colorScale" priority="1">
      <colorScale>
        <cfvo type="num" val="-2"/>
        <cfvo type="num" val="0"/>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indexed="26"/>
    <pageSetUpPr fitToPage="1"/>
  </sheetPr>
  <dimension ref="A2:I139"/>
  <sheetViews>
    <sheetView showGridLines="0" defaultGridColor="0" colorId="22" zoomScale="70" zoomScaleNormal="70" zoomScalePageLayoutView="70" workbookViewId="0">
      <selection activeCell="A9" sqref="A9:A12"/>
    </sheetView>
  </sheetViews>
  <sheetFormatPr baseColWidth="10" defaultColWidth="9.25" defaultRowHeight="15" customHeight="1" x14ac:dyDescent="0"/>
  <cols>
    <col min="1" max="1" width="24.75" style="239" customWidth="1"/>
    <col min="2" max="3" width="40.75" style="237" customWidth="1"/>
    <col min="4" max="4" width="6.625" style="235" customWidth="1"/>
    <col min="5" max="5" width="50" style="143" customWidth="1"/>
    <col min="6" max="6" width="33.75" style="143" customWidth="1"/>
    <col min="7" max="16384" width="9.25" style="143"/>
  </cols>
  <sheetData>
    <row r="2" spans="1:9" ht="45.75" customHeight="1">
      <c r="A2" s="260" t="s">
        <v>191</v>
      </c>
      <c r="B2" s="259"/>
      <c r="C2" s="259"/>
    </row>
    <row r="3" spans="1:9" ht="98" customHeight="1">
      <c r="A3" s="279" t="s">
        <v>170</v>
      </c>
      <c r="B3" s="279"/>
      <c r="C3" s="279"/>
    </row>
    <row r="4" spans="1:9" ht="16">
      <c r="A4" s="236"/>
    </row>
    <row r="5" spans="1:9" ht="16">
      <c r="A5" s="236"/>
      <c r="C5" s="278"/>
      <c r="D5" s="278"/>
      <c r="E5" s="238" t="s">
        <v>53</v>
      </c>
      <c r="F5" s="238" t="s">
        <v>55</v>
      </c>
    </row>
    <row r="6" spans="1:9" ht="102" customHeight="1">
      <c r="C6" s="279"/>
      <c r="D6" s="279"/>
      <c r="E6" s="291" t="s">
        <v>171</v>
      </c>
      <c r="F6" s="304" t="s">
        <v>151</v>
      </c>
    </row>
    <row r="7" spans="1:9" ht="61.5" customHeight="1">
      <c r="A7" s="240" t="s">
        <v>29</v>
      </c>
      <c r="C7" s="241"/>
      <c r="D7" s="242"/>
      <c r="E7" s="292"/>
      <c r="F7" s="305"/>
    </row>
    <row r="8" spans="1:9" ht="29" customHeight="1">
      <c r="A8" s="243" t="s">
        <v>42</v>
      </c>
      <c r="B8" s="244"/>
      <c r="C8" s="244" t="s">
        <v>50</v>
      </c>
      <c r="D8" s="245" t="s">
        <v>103</v>
      </c>
      <c r="E8" s="246" t="s">
        <v>53</v>
      </c>
      <c r="F8" s="246" t="s">
        <v>54</v>
      </c>
    </row>
    <row r="9" spans="1:9" ht="24" customHeight="1">
      <c r="A9" s="285" t="str">
        <f>'A1. Food System'!A8</f>
        <v>What are the main food items consumed in area of focus?</v>
      </c>
      <c r="B9" s="288" t="str">
        <f>T('A1. Food System'!B8)</f>
        <v/>
      </c>
      <c r="C9" s="288" t="str">
        <f>T('A2. Climate Risk'!C12)</f>
        <v/>
      </c>
      <c r="D9" s="280" t="str">
        <f>IF('A2. Climate Risk'!D12,'A2. Climate Risk'!D12,"")</f>
        <v/>
      </c>
      <c r="E9" s="283"/>
      <c r="F9" s="247"/>
      <c r="G9" s="248"/>
      <c r="H9" s="248"/>
      <c r="I9" s="248"/>
    </row>
    <row r="10" spans="1:9" ht="27" customHeight="1">
      <c r="A10" s="286"/>
      <c r="B10" s="289"/>
      <c r="C10" s="289"/>
      <c r="D10" s="281"/>
      <c r="E10" s="284"/>
      <c r="F10" s="247"/>
    </row>
    <row r="11" spans="1:9" ht="27" customHeight="1">
      <c r="A11" s="286"/>
      <c r="B11" s="289"/>
      <c r="C11" s="289"/>
      <c r="D11" s="281"/>
      <c r="E11" s="283"/>
      <c r="F11" s="247"/>
    </row>
    <row r="12" spans="1:9" ht="27" customHeight="1">
      <c r="A12" s="287"/>
      <c r="B12" s="290"/>
      <c r="C12" s="290"/>
      <c r="D12" s="282"/>
      <c r="E12" s="284"/>
      <c r="F12" s="247"/>
    </row>
    <row r="13" spans="1:9" ht="28.25" customHeight="1">
      <c r="A13" s="285" t="str">
        <f>'A1. Food System'!A9</f>
        <v>What is the general health status and access to health services of the population in the area of focus?</v>
      </c>
      <c r="B13" s="288" t="str">
        <f>T('A1. Food System'!B9)</f>
        <v/>
      </c>
      <c r="C13" s="288" t="str">
        <f>T('A2. Climate Risk'!C13)</f>
        <v/>
      </c>
      <c r="D13" s="280" t="str">
        <f>IF('A2. Climate Risk'!D13,'A2. Climate Risk'!D13,"")</f>
        <v/>
      </c>
      <c r="E13" s="283"/>
      <c r="F13" s="247"/>
    </row>
    <row r="14" spans="1:9" ht="24.75" customHeight="1">
      <c r="A14" s="286"/>
      <c r="B14" s="289"/>
      <c r="C14" s="289"/>
      <c r="D14" s="281"/>
      <c r="E14" s="284"/>
      <c r="F14" s="247"/>
    </row>
    <row r="15" spans="1:9" ht="24.75" customHeight="1">
      <c r="A15" s="286"/>
      <c r="B15" s="289"/>
      <c r="C15" s="289"/>
      <c r="D15" s="281"/>
      <c r="E15" s="283"/>
      <c r="F15" s="247"/>
    </row>
    <row r="16" spans="1:9" ht="24.75" customHeight="1">
      <c r="A16" s="287"/>
      <c r="B16" s="290"/>
      <c r="C16" s="290"/>
      <c r="D16" s="282"/>
      <c r="E16" s="284"/>
      <c r="F16" s="247"/>
    </row>
    <row r="17" spans="1:6" ht="27" customHeight="1">
      <c r="A17" s="285" t="str">
        <f>'A1. Food System'!A10</f>
        <v>What percentage of the population in the area of focus has access to water and sanitation?</v>
      </c>
      <c r="B17" s="288" t="str">
        <f>T('A1. Food System'!B10)</f>
        <v/>
      </c>
      <c r="C17" s="288" t="str">
        <f>T('A2. Climate Risk'!C14)</f>
        <v/>
      </c>
      <c r="D17" s="280" t="str">
        <f>IF('A2. Climate Risk'!D14,'A2. Climate Risk'!D14,"")</f>
        <v/>
      </c>
      <c r="E17" s="283"/>
      <c r="F17" s="247"/>
    </row>
    <row r="18" spans="1:6" ht="25.5" customHeight="1">
      <c r="A18" s="286"/>
      <c r="B18" s="289"/>
      <c r="C18" s="289"/>
      <c r="D18" s="281"/>
      <c r="E18" s="284"/>
      <c r="F18" s="247"/>
    </row>
    <row r="19" spans="1:6" ht="25.5" customHeight="1">
      <c r="A19" s="286"/>
      <c r="B19" s="289"/>
      <c r="C19" s="289"/>
      <c r="D19" s="281"/>
      <c r="E19" s="283"/>
      <c r="F19" s="247"/>
    </row>
    <row r="20" spans="1:6" ht="25.5" customHeight="1">
      <c r="A20" s="287"/>
      <c r="B20" s="289"/>
      <c r="C20" s="289"/>
      <c r="D20" s="282"/>
      <c r="E20" s="284"/>
      <c r="F20" s="247"/>
    </row>
    <row r="21" spans="1:6" ht="24" customHeight="1">
      <c r="A21" s="307" t="str">
        <f>'A1. Food System'!A11</f>
        <v>What differences exist between genders and social groups in terms of consumption patterns, health and water services in the area of focus?</v>
      </c>
      <c r="B21" s="277" t="str">
        <f>T('A1. Food System'!B11)</f>
        <v/>
      </c>
      <c r="C21" s="277" t="str">
        <f>T('A2. Climate Risk'!C15)</f>
        <v/>
      </c>
      <c r="D21" s="280" t="str">
        <f>IF('A2. Climate Risk'!D15,'A2. Climate Risk'!D15,"")</f>
        <v/>
      </c>
      <c r="E21" s="283"/>
      <c r="F21" s="247"/>
    </row>
    <row r="22" spans="1:6" ht="23" customHeight="1">
      <c r="A22" s="308"/>
      <c r="B22" s="277"/>
      <c r="C22" s="277"/>
      <c r="D22" s="281"/>
      <c r="E22" s="284"/>
      <c r="F22" s="247"/>
    </row>
    <row r="23" spans="1:6" ht="19" customHeight="1">
      <c r="A23" s="308"/>
      <c r="B23" s="277"/>
      <c r="C23" s="277"/>
      <c r="D23" s="281"/>
      <c r="E23" s="283"/>
      <c r="F23" s="247"/>
    </row>
    <row r="24" spans="1:6" ht="25" customHeight="1">
      <c r="A24" s="309"/>
      <c r="B24" s="277"/>
      <c r="C24" s="277"/>
      <c r="D24" s="282"/>
      <c r="E24" s="284"/>
      <c r="F24" s="247"/>
    </row>
    <row r="25" spans="1:6" ht="15" customHeight="1">
      <c r="C25" s="241"/>
      <c r="D25" s="242"/>
      <c r="E25" s="248"/>
      <c r="F25" s="248"/>
    </row>
    <row r="26" spans="1:6" ht="16">
      <c r="A26" s="240" t="s">
        <v>30</v>
      </c>
      <c r="C26" s="241"/>
      <c r="D26" s="242"/>
      <c r="E26" s="248"/>
      <c r="F26" s="248"/>
    </row>
    <row r="27" spans="1:6" ht="16">
      <c r="A27" s="243" t="s">
        <v>42</v>
      </c>
      <c r="B27" s="244"/>
      <c r="C27" s="244" t="s">
        <v>50</v>
      </c>
      <c r="D27" s="245" t="s">
        <v>103</v>
      </c>
      <c r="E27" s="246" t="s">
        <v>53</v>
      </c>
      <c r="F27" s="246" t="s">
        <v>54</v>
      </c>
    </row>
    <row r="28" spans="1:6" ht="30" customHeight="1">
      <c r="A28" s="285" t="s">
        <v>43</v>
      </c>
      <c r="B28" s="288" t="str">
        <f>T('A1. Food System'!B15)</f>
        <v/>
      </c>
      <c r="C28" s="288" t="str">
        <f>T('A2. Climate Risk'!C19)</f>
        <v/>
      </c>
      <c r="D28" s="280" t="str">
        <f>IF('A2. Climate Risk'!D19,'A2. Climate Risk'!D19,"")</f>
        <v/>
      </c>
      <c r="E28" s="275"/>
      <c r="F28" s="247"/>
    </row>
    <row r="29" spans="1:6" ht="24" customHeight="1">
      <c r="A29" s="286"/>
      <c r="B29" s="289"/>
      <c r="C29" s="289"/>
      <c r="D29" s="281"/>
      <c r="E29" s="275"/>
      <c r="F29" s="247"/>
    </row>
    <row r="30" spans="1:6" ht="24" customHeight="1">
      <c r="A30" s="286"/>
      <c r="B30" s="289"/>
      <c r="C30" s="289"/>
      <c r="D30" s="281"/>
      <c r="E30" s="275"/>
      <c r="F30" s="247"/>
    </row>
    <row r="31" spans="1:6" ht="24" customHeight="1">
      <c r="A31" s="287"/>
      <c r="B31" s="290"/>
      <c r="C31" s="290"/>
      <c r="D31" s="282"/>
      <c r="E31" s="275"/>
      <c r="F31" s="247"/>
    </row>
    <row r="32" spans="1:6" ht="27" customHeight="1">
      <c r="A32" s="285" t="s">
        <v>44</v>
      </c>
      <c r="B32" s="288" t="str">
        <f>T('A1. Food System'!B16)</f>
        <v/>
      </c>
      <c r="C32" s="288" t="str">
        <f>T('A2. Climate Risk'!C20)</f>
        <v/>
      </c>
      <c r="D32" s="280" t="str">
        <f>IF('A2. Climate Risk'!D20,'A2. Climate Risk'!D20,"")</f>
        <v/>
      </c>
      <c r="E32" s="275"/>
      <c r="F32" s="247"/>
    </row>
    <row r="33" spans="1:6" ht="29" customHeight="1">
      <c r="A33" s="286"/>
      <c r="B33" s="289"/>
      <c r="C33" s="289"/>
      <c r="D33" s="281"/>
      <c r="E33" s="275"/>
      <c r="F33" s="247"/>
    </row>
    <row r="34" spans="1:6" ht="29" customHeight="1">
      <c r="A34" s="286"/>
      <c r="B34" s="289"/>
      <c r="C34" s="289"/>
      <c r="D34" s="281"/>
      <c r="E34" s="275"/>
      <c r="F34" s="247"/>
    </row>
    <row r="35" spans="1:6" ht="29" customHeight="1">
      <c r="A35" s="287"/>
      <c r="B35" s="290"/>
      <c r="C35" s="290"/>
      <c r="D35" s="282"/>
      <c r="E35" s="275"/>
      <c r="F35" s="247"/>
    </row>
    <row r="36" spans="1:6" ht="34.25" customHeight="1">
      <c r="A36" s="293" t="s">
        <v>150</v>
      </c>
      <c r="B36" s="288" t="str">
        <f>T('A1. Food System'!B17)</f>
        <v/>
      </c>
      <c r="C36" s="288" t="str">
        <f>T('A2. Climate Risk'!C21)</f>
        <v/>
      </c>
      <c r="D36" s="280" t="str">
        <f>IF('A2. Climate Risk'!D21,'A2. Climate Risk'!D21,"")</f>
        <v/>
      </c>
      <c r="E36" s="275"/>
      <c r="F36" s="247"/>
    </row>
    <row r="37" spans="1:6" ht="26.5" customHeight="1">
      <c r="A37" s="294"/>
      <c r="B37" s="289"/>
      <c r="C37" s="289"/>
      <c r="D37" s="281"/>
      <c r="E37" s="275"/>
      <c r="F37" s="247"/>
    </row>
    <row r="38" spans="1:6" ht="26.5" customHeight="1">
      <c r="A38" s="294"/>
      <c r="B38" s="289"/>
      <c r="C38" s="289"/>
      <c r="D38" s="281"/>
      <c r="E38" s="275"/>
      <c r="F38" s="247"/>
    </row>
    <row r="39" spans="1:6" ht="26.5" customHeight="1">
      <c r="A39" s="295"/>
      <c r="B39" s="290"/>
      <c r="C39" s="290"/>
      <c r="D39" s="282"/>
      <c r="E39" s="275"/>
      <c r="F39" s="247"/>
    </row>
    <row r="40" spans="1:6" ht="30.5" customHeight="1">
      <c r="A40" s="276" t="s">
        <v>45</v>
      </c>
      <c r="B40" s="277" t="str">
        <f>T('A1. Food System'!B18)</f>
        <v/>
      </c>
      <c r="C40" s="277" t="str">
        <f>T('A2. Climate Risk'!C22)</f>
        <v/>
      </c>
      <c r="D40" s="280" t="str">
        <f>IF('A2. Climate Risk'!D22,'A2. Climate Risk'!D22,"")</f>
        <v/>
      </c>
      <c r="E40" s="275"/>
      <c r="F40" s="247"/>
    </row>
    <row r="41" spans="1:6" ht="26.5" customHeight="1">
      <c r="A41" s="276"/>
      <c r="B41" s="277"/>
      <c r="C41" s="277"/>
      <c r="D41" s="281"/>
      <c r="E41" s="275"/>
      <c r="F41" s="247"/>
    </row>
    <row r="42" spans="1:6" ht="26.5" customHeight="1">
      <c r="A42" s="276"/>
      <c r="B42" s="277"/>
      <c r="C42" s="277"/>
      <c r="D42" s="281"/>
      <c r="E42" s="275"/>
      <c r="F42" s="247"/>
    </row>
    <row r="43" spans="1:6" ht="26.5" customHeight="1">
      <c r="A43" s="276"/>
      <c r="B43" s="277"/>
      <c r="C43" s="277"/>
      <c r="D43" s="282"/>
      <c r="E43" s="275"/>
      <c r="F43" s="247"/>
    </row>
    <row r="44" spans="1:6" ht="15" customHeight="1">
      <c r="C44" s="241"/>
      <c r="D44" s="242"/>
      <c r="E44" s="248"/>
      <c r="F44" s="248"/>
    </row>
    <row r="45" spans="1:6" ht="16">
      <c r="A45" s="240" t="s">
        <v>31</v>
      </c>
      <c r="C45" s="241"/>
      <c r="D45" s="242"/>
      <c r="E45" s="248"/>
      <c r="F45" s="248"/>
    </row>
    <row r="46" spans="1:6" ht="16">
      <c r="A46" s="243" t="s">
        <v>42</v>
      </c>
      <c r="B46" s="244"/>
      <c r="C46" s="244" t="s">
        <v>50</v>
      </c>
      <c r="D46" s="245" t="s">
        <v>103</v>
      </c>
      <c r="E46" s="246" t="s">
        <v>53</v>
      </c>
      <c r="F46" s="246" t="s">
        <v>54</v>
      </c>
    </row>
    <row r="47" spans="1:6" ht="33.5" customHeight="1">
      <c r="A47" s="285" t="s">
        <v>182</v>
      </c>
      <c r="B47" s="288" t="str">
        <f>T('A1. Food System'!B22)</f>
        <v/>
      </c>
      <c r="C47" s="288" t="str">
        <f>T('A2. Climate Risk'!C26)</f>
        <v/>
      </c>
      <c r="D47" s="280" t="str">
        <f>IF('A2. Climate Risk'!D26,'A2. Climate Risk'!D26,"")</f>
        <v/>
      </c>
      <c r="E47" s="275"/>
      <c r="F47" s="247"/>
    </row>
    <row r="48" spans="1:6" ht="32" customHeight="1">
      <c r="A48" s="286"/>
      <c r="B48" s="289"/>
      <c r="C48" s="289"/>
      <c r="D48" s="281"/>
      <c r="E48" s="275"/>
      <c r="F48" s="247"/>
    </row>
    <row r="49" spans="1:6" ht="32" customHeight="1">
      <c r="A49" s="286"/>
      <c r="B49" s="289"/>
      <c r="C49" s="289"/>
      <c r="D49" s="281"/>
      <c r="E49" s="275"/>
      <c r="F49" s="247"/>
    </row>
    <row r="50" spans="1:6" ht="32" customHeight="1">
      <c r="A50" s="287"/>
      <c r="B50" s="290"/>
      <c r="C50" s="290"/>
      <c r="D50" s="282"/>
      <c r="E50" s="275"/>
      <c r="F50" s="247"/>
    </row>
    <row r="51" spans="1:6" ht="31.25" customHeight="1">
      <c r="A51" s="285" t="s">
        <v>32</v>
      </c>
      <c r="B51" s="288" t="str">
        <f>T('A1. Food System'!B23)</f>
        <v/>
      </c>
      <c r="C51" s="288" t="str">
        <f>T('A2. Climate Risk'!C27)</f>
        <v/>
      </c>
      <c r="D51" s="280" t="str">
        <f>IF('A2. Climate Risk'!D27,'A2. Climate Risk'!D27,"")</f>
        <v/>
      </c>
      <c r="E51" s="275"/>
      <c r="F51" s="247"/>
    </row>
    <row r="52" spans="1:6" ht="30" customHeight="1">
      <c r="A52" s="286"/>
      <c r="B52" s="289"/>
      <c r="C52" s="289"/>
      <c r="D52" s="281"/>
      <c r="E52" s="275"/>
      <c r="F52" s="247"/>
    </row>
    <row r="53" spans="1:6" ht="30" customHeight="1">
      <c r="A53" s="286"/>
      <c r="B53" s="289"/>
      <c r="C53" s="289"/>
      <c r="D53" s="281"/>
      <c r="E53" s="275"/>
      <c r="F53" s="247"/>
    </row>
    <row r="54" spans="1:6" ht="30" customHeight="1">
      <c r="A54" s="287"/>
      <c r="B54" s="290"/>
      <c r="C54" s="290"/>
      <c r="D54" s="282"/>
      <c r="E54" s="275"/>
      <c r="F54" s="247"/>
    </row>
    <row r="55" spans="1:6" ht="26" customHeight="1">
      <c r="A55" s="285" t="s">
        <v>183</v>
      </c>
      <c r="B55" s="288" t="str">
        <f>T('A1. Food System'!B24)</f>
        <v/>
      </c>
      <c r="C55" s="288" t="str">
        <f>T('A2. Climate Risk'!C28)</f>
        <v/>
      </c>
      <c r="D55" s="280" t="str">
        <f>IF('A2. Climate Risk'!D28,'A2. Climate Risk'!D28,"")</f>
        <v/>
      </c>
      <c r="E55" s="275"/>
      <c r="F55" s="247"/>
    </row>
    <row r="56" spans="1:6" ht="26" customHeight="1">
      <c r="A56" s="286"/>
      <c r="B56" s="289"/>
      <c r="C56" s="289"/>
      <c r="D56" s="281"/>
      <c r="E56" s="275"/>
      <c r="F56" s="247"/>
    </row>
    <row r="57" spans="1:6" ht="26" customHeight="1">
      <c r="A57" s="286"/>
      <c r="B57" s="289"/>
      <c r="C57" s="289"/>
      <c r="D57" s="281"/>
      <c r="E57" s="275"/>
      <c r="F57" s="247"/>
    </row>
    <row r="58" spans="1:6" ht="26" customHeight="1">
      <c r="A58" s="287"/>
      <c r="B58" s="290"/>
      <c r="C58" s="290"/>
      <c r="D58" s="282"/>
      <c r="E58" s="275"/>
      <c r="F58" s="247"/>
    </row>
    <row r="59" spans="1:6" ht="35.25" customHeight="1">
      <c r="A59" s="285" t="s">
        <v>184</v>
      </c>
      <c r="B59" s="288" t="str">
        <f>T('A1. Food System'!B25)</f>
        <v/>
      </c>
      <c r="C59" s="288" t="str">
        <f>T('A2. Climate Risk'!C29)</f>
        <v/>
      </c>
      <c r="D59" s="280" t="str">
        <f>IF('A2. Climate Risk'!D29,'A2. Climate Risk'!D29,"")</f>
        <v/>
      </c>
      <c r="E59" s="275"/>
      <c r="F59" s="247"/>
    </row>
    <row r="60" spans="1:6" ht="36.75" customHeight="1">
      <c r="A60" s="286"/>
      <c r="B60" s="289"/>
      <c r="C60" s="289"/>
      <c r="D60" s="281"/>
      <c r="E60" s="275"/>
      <c r="F60" s="247"/>
    </row>
    <row r="61" spans="1:6" ht="36.75" customHeight="1">
      <c r="A61" s="286"/>
      <c r="B61" s="289"/>
      <c r="C61" s="289"/>
      <c r="D61" s="281"/>
      <c r="E61" s="275"/>
      <c r="F61" s="247"/>
    </row>
    <row r="62" spans="1:6" ht="36.75" customHeight="1">
      <c r="A62" s="287"/>
      <c r="B62" s="290"/>
      <c r="C62" s="290"/>
      <c r="D62" s="282"/>
      <c r="E62" s="275"/>
      <c r="F62" s="247"/>
    </row>
    <row r="63" spans="1:6" ht="24.5" customHeight="1">
      <c r="A63" s="276" t="s">
        <v>185</v>
      </c>
      <c r="B63" s="277" t="str">
        <f>T('A1. Food System'!B26)</f>
        <v/>
      </c>
      <c r="C63" s="277" t="str">
        <f>T('A2. Climate Risk'!C30)</f>
        <v/>
      </c>
      <c r="D63" s="280" t="str">
        <f>IF('A2. Climate Risk'!D30,'A2. Climate Risk'!D30,"")</f>
        <v/>
      </c>
      <c r="E63" s="275"/>
      <c r="F63" s="247"/>
    </row>
    <row r="64" spans="1:6" ht="25.25" customHeight="1">
      <c r="A64" s="276"/>
      <c r="B64" s="277"/>
      <c r="C64" s="277"/>
      <c r="D64" s="281"/>
      <c r="E64" s="275"/>
      <c r="F64" s="247"/>
    </row>
    <row r="65" spans="1:6" ht="25.25" customHeight="1">
      <c r="A65" s="276"/>
      <c r="B65" s="277"/>
      <c r="C65" s="277"/>
      <c r="D65" s="281"/>
      <c r="E65" s="275"/>
      <c r="F65" s="247"/>
    </row>
    <row r="66" spans="1:6" ht="25.25" customHeight="1">
      <c r="A66" s="276"/>
      <c r="B66" s="277"/>
      <c r="C66" s="277"/>
      <c r="D66" s="282"/>
      <c r="E66" s="275"/>
      <c r="F66" s="247"/>
    </row>
    <row r="67" spans="1:6" ht="15" customHeight="1">
      <c r="C67" s="241"/>
      <c r="D67" s="242"/>
      <c r="E67" s="248"/>
      <c r="F67" s="248"/>
    </row>
    <row r="68" spans="1:6" ht="16">
      <c r="A68" s="240" t="s">
        <v>33</v>
      </c>
      <c r="C68" s="241"/>
      <c r="D68" s="242"/>
      <c r="E68" s="248"/>
      <c r="F68" s="248"/>
    </row>
    <row r="69" spans="1:6" ht="16">
      <c r="A69" s="243" t="s">
        <v>42</v>
      </c>
      <c r="B69" s="244"/>
      <c r="C69" s="244" t="s">
        <v>50</v>
      </c>
      <c r="D69" s="245" t="s">
        <v>103</v>
      </c>
      <c r="E69" s="246" t="s">
        <v>53</v>
      </c>
      <c r="F69" s="246" t="s">
        <v>54</v>
      </c>
    </row>
    <row r="70" spans="1:6" ht="32" customHeight="1">
      <c r="A70" s="285" t="s">
        <v>186</v>
      </c>
      <c r="B70" s="288" t="str">
        <f>T('A1. Food System'!B30)</f>
        <v/>
      </c>
      <c r="C70" s="288" t="str">
        <f>T('A2. Climate Risk'!C34)</f>
        <v/>
      </c>
      <c r="D70" s="280" t="str">
        <f>IF('A2. Climate Risk'!D34,'A2. Climate Risk'!D34,"")</f>
        <v/>
      </c>
      <c r="E70" s="275"/>
      <c r="F70" s="247"/>
    </row>
    <row r="71" spans="1:6" ht="29.5" customHeight="1">
      <c r="A71" s="286"/>
      <c r="B71" s="289"/>
      <c r="C71" s="289"/>
      <c r="D71" s="281"/>
      <c r="E71" s="275"/>
      <c r="F71" s="247"/>
    </row>
    <row r="72" spans="1:6" ht="29.5" customHeight="1">
      <c r="A72" s="286"/>
      <c r="B72" s="289"/>
      <c r="C72" s="289"/>
      <c r="D72" s="281"/>
      <c r="E72" s="275"/>
      <c r="F72" s="247"/>
    </row>
    <row r="73" spans="1:6" ht="29.5" customHeight="1">
      <c r="A73" s="287"/>
      <c r="B73" s="290"/>
      <c r="C73" s="290"/>
      <c r="D73" s="282"/>
      <c r="E73" s="275"/>
      <c r="F73" s="247"/>
    </row>
    <row r="74" spans="1:6" ht="36" customHeight="1">
      <c r="A74" s="285" t="s">
        <v>46</v>
      </c>
      <c r="B74" s="288" t="str">
        <f>T('A1. Food System'!B31)</f>
        <v/>
      </c>
      <c r="C74" s="288" t="str">
        <f>T('A2. Climate Risk'!C35)</f>
        <v/>
      </c>
      <c r="D74" s="280" t="str">
        <f>IF('A2. Climate Risk'!D35,'A2. Climate Risk'!D35,"")</f>
        <v/>
      </c>
      <c r="E74" s="275"/>
      <c r="F74" s="247"/>
    </row>
    <row r="75" spans="1:6" ht="26.5" customHeight="1">
      <c r="A75" s="286"/>
      <c r="B75" s="289"/>
      <c r="C75" s="289"/>
      <c r="D75" s="281"/>
      <c r="E75" s="275"/>
      <c r="F75" s="247"/>
    </row>
    <row r="76" spans="1:6" ht="26.5" customHeight="1">
      <c r="A76" s="286"/>
      <c r="B76" s="289"/>
      <c r="C76" s="289"/>
      <c r="D76" s="281"/>
      <c r="E76" s="275"/>
      <c r="F76" s="247"/>
    </row>
    <row r="77" spans="1:6" ht="26.5" customHeight="1">
      <c r="A77" s="287"/>
      <c r="B77" s="290"/>
      <c r="C77" s="290"/>
      <c r="D77" s="282"/>
      <c r="E77" s="275"/>
      <c r="F77" s="247"/>
    </row>
    <row r="78" spans="1:6" ht="30" customHeight="1">
      <c r="A78" s="276" t="s">
        <v>47</v>
      </c>
      <c r="B78" s="277" t="str">
        <f>T('A1. Food System'!B32)</f>
        <v/>
      </c>
      <c r="C78" s="277" t="str">
        <f>T('A2. Climate Risk'!C36)</f>
        <v/>
      </c>
      <c r="D78" s="280" t="str">
        <f>IF('A2. Climate Risk'!D36,'A2. Climate Risk'!D36,"")</f>
        <v/>
      </c>
      <c r="E78" s="275"/>
      <c r="F78" s="247"/>
    </row>
    <row r="79" spans="1:6" ht="23.5" customHeight="1">
      <c r="A79" s="276"/>
      <c r="B79" s="277"/>
      <c r="C79" s="277"/>
      <c r="D79" s="281"/>
      <c r="E79" s="275"/>
      <c r="F79" s="247"/>
    </row>
    <row r="80" spans="1:6" ht="23.5" customHeight="1">
      <c r="A80" s="276"/>
      <c r="B80" s="277"/>
      <c r="C80" s="277"/>
      <c r="D80" s="281"/>
      <c r="E80" s="275"/>
      <c r="F80" s="247"/>
    </row>
    <row r="81" spans="1:6" ht="23.5" customHeight="1">
      <c r="A81" s="276"/>
      <c r="B81" s="277"/>
      <c r="C81" s="277"/>
      <c r="D81" s="282"/>
      <c r="E81" s="275"/>
      <c r="F81" s="247"/>
    </row>
    <row r="82" spans="1:6" ht="15" customHeight="1">
      <c r="C82" s="241"/>
      <c r="D82" s="242"/>
      <c r="E82" s="248"/>
      <c r="F82" s="248"/>
    </row>
    <row r="83" spans="1:6" ht="16">
      <c r="A83" s="240" t="s">
        <v>180</v>
      </c>
      <c r="C83" s="241"/>
      <c r="D83" s="242"/>
      <c r="E83" s="248"/>
      <c r="F83" s="248"/>
    </row>
    <row r="84" spans="1:6" ht="16">
      <c r="A84" s="243" t="s">
        <v>42</v>
      </c>
      <c r="B84" s="244"/>
      <c r="C84" s="244" t="s">
        <v>50</v>
      </c>
      <c r="D84" s="245" t="s">
        <v>103</v>
      </c>
      <c r="E84" s="246" t="s">
        <v>53</v>
      </c>
      <c r="F84" s="246" t="s">
        <v>54</v>
      </c>
    </row>
    <row r="85" spans="1:6" ht="29.5" customHeight="1">
      <c r="A85" s="285" t="s">
        <v>48</v>
      </c>
      <c r="B85" s="288" t="str">
        <f>T('A1. Food System'!B36)</f>
        <v/>
      </c>
      <c r="C85" s="288" t="str">
        <f>T('A2. Climate Risk'!C40)</f>
        <v/>
      </c>
      <c r="D85" s="280" t="str">
        <f>IF('A2. Climate Risk'!D40,'A2. Climate Risk'!D40,"")</f>
        <v/>
      </c>
      <c r="E85" s="284"/>
      <c r="F85" s="249"/>
    </row>
    <row r="86" spans="1:6" ht="28.25" customHeight="1">
      <c r="A86" s="286"/>
      <c r="B86" s="289"/>
      <c r="C86" s="289"/>
      <c r="D86" s="281"/>
      <c r="E86" s="275"/>
      <c r="F86" s="249"/>
    </row>
    <row r="87" spans="1:6" ht="28.25" customHeight="1">
      <c r="A87" s="286"/>
      <c r="B87" s="289"/>
      <c r="C87" s="289"/>
      <c r="D87" s="281"/>
      <c r="E87" s="284"/>
      <c r="F87" s="249"/>
    </row>
    <row r="88" spans="1:6" ht="28.25" customHeight="1">
      <c r="A88" s="287"/>
      <c r="B88" s="290"/>
      <c r="C88" s="290"/>
      <c r="D88" s="282"/>
      <c r="E88" s="275"/>
      <c r="F88" s="249"/>
    </row>
    <row r="89" spans="1:6" ht="26.5" customHeight="1">
      <c r="A89" s="276" t="s">
        <v>49</v>
      </c>
      <c r="B89" s="277" t="str">
        <f>T('A1. Food System'!B37)</f>
        <v/>
      </c>
      <c r="C89" s="277" t="str">
        <f>T('A2. Climate Risk'!C41)</f>
        <v/>
      </c>
      <c r="D89" s="280" t="str">
        <f>IF('A2. Climate Risk'!D41,'A2. Climate Risk'!D41,"")</f>
        <v/>
      </c>
      <c r="E89" s="284"/>
      <c r="F89" s="249"/>
    </row>
    <row r="90" spans="1:6" ht="23.5" customHeight="1">
      <c r="A90" s="276"/>
      <c r="B90" s="277"/>
      <c r="C90" s="277"/>
      <c r="D90" s="281"/>
      <c r="E90" s="275"/>
      <c r="F90" s="249"/>
    </row>
    <row r="91" spans="1:6" ht="23.5" customHeight="1">
      <c r="A91" s="276"/>
      <c r="B91" s="277"/>
      <c r="C91" s="277"/>
      <c r="D91" s="281"/>
      <c r="E91" s="284"/>
      <c r="F91" s="249"/>
    </row>
    <row r="92" spans="1:6" ht="23.5" customHeight="1">
      <c r="A92" s="276"/>
      <c r="B92" s="277"/>
      <c r="C92" s="277"/>
      <c r="D92" s="282"/>
      <c r="E92" s="275"/>
      <c r="F92" s="249"/>
    </row>
    <row r="93" spans="1:6" ht="15" customHeight="1">
      <c r="C93" s="241"/>
      <c r="D93" s="242"/>
      <c r="E93" s="248"/>
      <c r="F93" s="248"/>
    </row>
    <row r="94" spans="1:6" ht="16">
      <c r="A94" s="240" t="s">
        <v>187</v>
      </c>
      <c r="C94" s="241"/>
      <c r="D94" s="242"/>
      <c r="E94" s="248"/>
      <c r="F94" s="248"/>
    </row>
    <row r="95" spans="1:6" ht="15" customHeight="1">
      <c r="A95" s="243" t="s">
        <v>42</v>
      </c>
      <c r="B95" s="244"/>
      <c r="C95" s="244" t="s">
        <v>50</v>
      </c>
      <c r="D95" s="245" t="s">
        <v>103</v>
      </c>
      <c r="E95" s="246" t="s">
        <v>53</v>
      </c>
      <c r="F95" s="246" t="s">
        <v>54</v>
      </c>
    </row>
    <row r="96" spans="1:6" ht="32.5" customHeight="1">
      <c r="A96" s="285" t="str">
        <f>T('A1. Food System'!A42)</f>
        <v/>
      </c>
      <c r="B96" s="288" t="str">
        <f>T('A1. Food System'!B42)</f>
        <v/>
      </c>
      <c r="C96" s="288" t="str">
        <f>T('A2. Climate Risk'!C45)</f>
        <v/>
      </c>
      <c r="D96" s="280" t="str">
        <f>IF('A2. Climate Risk'!D45,'A2. Climate Risk'!D45,"")</f>
        <v/>
      </c>
      <c r="E96" s="275"/>
      <c r="F96" s="247"/>
    </row>
    <row r="97" spans="1:6" ht="30.5" customHeight="1">
      <c r="A97" s="286"/>
      <c r="B97" s="289"/>
      <c r="C97" s="289"/>
      <c r="D97" s="281"/>
      <c r="E97" s="275"/>
      <c r="F97" s="247"/>
    </row>
    <row r="98" spans="1:6" ht="30.5" customHeight="1">
      <c r="A98" s="286"/>
      <c r="B98" s="289"/>
      <c r="C98" s="289"/>
      <c r="D98" s="281"/>
      <c r="E98" s="275"/>
      <c r="F98" s="247"/>
    </row>
    <row r="99" spans="1:6" ht="30.5" customHeight="1">
      <c r="A99" s="287"/>
      <c r="B99" s="290"/>
      <c r="C99" s="290"/>
      <c r="D99" s="282"/>
      <c r="E99" s="275"/>
      <c r="F99" s="247"/>
    </row>
    <row r="100" spans="1:6" ht="30" customHeight="1">
      <c r="A100" s="285" t="str">
        <f>T('A1. Food System'!A43)</f>
        <v/>
      </c>
      <c r="B100" s="288" t="str">
        <f>T('A1. Food System'!B43)</f>
        <v/>
      </c>
      <c r="C100" s="288" t="str">
        <f>T('A2. Climate Risk'!C46)</f>
        <v/>
      </c>
      <c r="D100" s="280" t="str">
        <f>IF('A2. Climate Risk'!D46,'A2. Climate Risk'!D46,"")</f>
        <v/>
      </c>
      <c r="E100" s="275"/>
      <c r="F100" s="247"/>
    </row>
    <row r="101" spans="1:6" ht="30" customHeight="1">
      <c r="A101" s="286"/>
      <c r="B101" s="289"/>
      <c r="C101" s="289"/>
      <c r="D101" s="281"/>
      <c r="E101" s="275"/>
      <c r="F101" s="247"/>
    </row>
    <row r="102" spans="1:6" ht="30" customHeight="1">
      <c r="A102" s="286"/>
      <c r="B102" s="289"/>
      <c r="C102" s="289"/>
      <c r="D102" s="281"/>
      <c r="E102" s="275"/>
      <c r="F102" s="247"/>
    </row>
    <row r="103" spans="1:6" ht="30" customHeight="1">
      <c r="A103" s="287"/>
      <c r="B103" s="290"/>
      <c r="C103" s="290"/>
      <c r="D103" s="282"/>
      <c r="E103" s="275"/>
      <c r="F103" s="247"/>
    </row>
    <row r="104" spans="1:6" ht="28.25" customHeight="1">
      <c r="A104" s="285" t="str">
        <f>T('A1. Food System'!A44)</f>
        <v/>
      </c>
      <c r="B104" s="288" t="str">
        <f>T('A1. Food System'!B44)</f>
        <v/>
      </c>
      <c r="C104" s="288" t="str">
        <f>T('A2. Climate Risk'!C47)</f>
        <v/>
      </c>
      <c r="D104" s="280" t="str">
        <f>IF('A2. Climate Risk'!D47,'A2. Climate Risk'!D47,"")</f>
        <v/>
      </c>
      <c r="E104" s="275"/>
      <c r="F104" s="247"/>
    </row>
    <row r="105" spans="1:6" ht="27.5" customHeight="1">
      <c r="A105" s="286"/>
      <c r="B105" s="289"/>
      <c r="C105" s="289"/>
      <c r="D105" s="281"/>
      <c r="E105" s="275"/>
      <c r="F105" s="247"/>
    </row>
    <row r="106" spans="1:6" ht="27.5" customHeight="1">
      <c r="A106" s="286"/>
      <c r="B106" s="289"/>
      <c r="C106" s="289"/>
      <c r="D106" s="281"/>
      <c r="E106" s="275"/>
      <c r="F106" s="247"/>
    </row>
    <row r="107" spans="1:6" ht="27.5" customHeight="1">
      <c r="A107" s="287"/>
      <c r="B107" s="290"/>
      <c r="C107" s="290"/>
      <c r="D107" s="282"/>
      <c r="E107" s="275"/>
      <c r="F107" s="247"/>
    </row>
    <row r="108" spans="1:6" ht="28.25" customHeight="1">
      <c r="A108" s="285" t="str">
        <f>T('A1. Food System'!A45)</f>
        <v/>
      </c>
      <c r="B108" s="288" t="str">
        <f>T('A1. Food System'!B45)</f>
        <v/>
      </c>
      <c r="C108" s="288" t="str">
        <f>T('A2. Climate Risk'!C48)</f>
        <v/>
      </c>
      <c r="D108" s="280" t="str">
        <f>IF('A2. Climate Risk'!D48,'A2. Climate Risk'!D48,"")</f>
        <v/>
      </c>
      <c r="E108" s="275"/>
      <c r="F108" s="247"/>
    </row>
    <row r="109" spans="1:6" ht="23.5" customHeight="1">
      <c r="A109" s="286"/>
      <c r="B109" s="289"/>
      <c r="C109" s="289"/>
      <c r="D109" s="281"/>
      <c r="E109" s="275"/>
      <c r="F109" s="247"/>
    </row>
    <row r="110" spans="1:6" ht="23.5" customHeight="1">
      <c r="A110" s="286"/>
      <c r="B110" s="289"/>
      <c r="C110" s="289"/>
      <c r="D110" s="281"/>
      <c r="E110" s="275"/>
      <c r="F110" s="247"/>
    </row>
    <row r="111" spans="1:6" ht="23.5" customHeight="1">
      <c r="A111" s="287"/>
      <c r="B111" s="290"/>
      <c r="C111" s="290"/>
      <c r="D111" s="282"/>
      <c r="E111" s="275"/>
      <c r="F111" s="247"/>
    </row>
    <row r="112" spans="1:6" ht="24.5" customHeight="1">
      <c r="A112" s="276" t="str">
        <f>T('A1. Food System'!A46)</f>
        <v/>
      </c>
      <c r="B112" s="277" t="str">
        <f>T('A1. Food System'!B46)</f>
        <v/>
      </c>
      <c r="C112" s="277" t="str">
        <f>T('A2. Climate Risk'!C49)</f>
        <v/>
      </c>
      <c r="D112" s="280" t="str">
        <f>IF('A2. Climate Risk'!D49,'A2. Climate Risk'!D49,"")</f>
        <v/>
      </c>
      <c r="E112" s="275"/>
      <c r="F112" s="247"/>
    </row>
    <row r="113" spans="1:6" ht="26" customHeight="1">
      <c r="A113" s="276"/>
      <c r="B113" s="277"/>
      <c r="C113" s="277"/>
      <c r="D113" s="281"/>
      <c r="E113" s="275"/>
      <c r="F113" s="247"/>
    </row>
    <row r="114" spans="1:6" ht="26" customHeight="1">
      <c r="A114" s="276"/>
      <c r="B114" s="277"/>
      <c r="C114" s="277"/>
      <c r="D114" s="281"/>
      <c r="E114" s="275"/>
      <c r="F114" s="247"/>
    </row>
    <row r="115" spans="1:6" ht="26" customHeight="1">
      <c r="A115" s="276"/>
      <c r="B115" s="277"/>
      <c r="C115" s="277"/>
      <c r="D115" s="282"/>
      <c r="E115" s="275"/>
      <c r="F115" s="247"/>
    </row>
    <row r="116" spans="1:6" ht="15" customHeight="1">
      <c r="C116" s="241"/>
      <c r="D116" s="242"/>
      <c r="E116" s="248"/>
      <c r="F116" s="248"/>
    </row>
    <row r="117" spans="1:6" ht="16">
      <c r="A117" s="240" t="s">
        <v>188</v>
      </c>
      <c r="C117" s="241"/>
      <c r="D117" s="242"/>
      <c r="E117" s="248"/>
      <c r="F117" s="248"/>
    </row>
    <row r="118" spans="1:6" ht="21" customHeight="1">
      <c r="A118" s="243" t="s">
        <v>42</v>
      </c>
      <c r="B118" s="244"/>
      <c r="C118" s="244" t="s">
        <v>50</v>
      </c>
      <c r="D118" s="245" t="s">
        <v>103</v>
      </c>
      <c r="E118" s="246" t="s">
        <v>53</v>
      </c>
      <c r="F118" s="246" t="s">
        <v>54</v>
      </c>
    </row>
    <row r="119" spans="1:6" ht="27" customHeight="1">
      <c r="A119" s="297" t="str">
        <f>T('A1. Food System'!A51)</f>
        <v/>
      </c>
      <c r="B119" s="288" t="str">
        <f>T('A1. Food System'!B51)</f>
        <v/>
      </c>
      <c r="C119" s="288" t="str">
        <f>T('A2. Climate Risk'!C53)</f>
        <v/>
      </c>
      <c r="D119" s="280" t="str">
        <f>IF('A2. Climate Risk'!D53,'A2. Climate Risk'!D53,"")</f>
        <v/>
      </c>
      <c r="E119" s="306"/>
      <c r="F119" s="247"/>
    </row>
    <row r="120" spans="1:6" ht="27" customHeight="1">
      <c r="A120" s="298"/>
      <c r="B120" s="289"/>
      <c r="C120" s="289"/>
      <c r="D120" s="281"/>
      <c r="E120" s="306"/>
      <c r="F120" s="247"/>
    </row>
    <row r="121" spans="1:6" ht="27" customHeight="1">
      <c r="A121" s="298"/>
      <c r="B121" s="289"/>
      <c r="C121" s="289"/>
      <c r="D121" s="281"/>
      <c r="E121" s="300"/>
      <c r="F121" s="247"/>
    </row>
    <row r="122" spans="1:6" ht="27" customHeight="1">
      <c r="A122" s="299"/>
      <c r="B122" s="290"/>
      <c r="C122" s="290"/>
      <c r="D122" s="282"/>
      <c r="E122" s="301"/>
      <c r="F122" s="247"/>
    </row>
    <row r="123" spans="1:6" ht="23" customHeight="1">
      <c r="A123" s="297" t="str">
        <f>T('A1. Food System'!A52)</f>
        <v/>
      </c>
      <c r="B123" s="288" t="str">
        <f>T('A1. Food System'!B52)</f>
        <v/>
      </c>
      <c r="C123" s="288" t="str">
        <f>T('A2. Climate Risk'!C54)</f>
        <v/>
      </c>
      <c r="D123" s="280" t="str">
        <f>IF('A2. Climate Risk'!D54,'A2. Climate Risk'!D54,"")</f>
        <v/>
      </c>
      <c r="E123" s="306"/>
      <c r="F123" s="247"/>
    </row>
    <row r="124" spans="1:6" ht="24" customHeight="1">
      <c r="A124" s="298"/>
      <c r="B124" s="289"/>
      <c r="C124" s="289"/>
      <c r="D124" s="281"/>
      <c r="E124" s="306"/>
      <c r="F124" s="247"/>
    </row>
    <row r="125" spans="1:6" ht="24" customHeight="1">
      <c r="A125" s="298"/>
      <c r="B125" s="289"/>
      <c r="C125" s="289"/>
      <c r="D125" s="281"/>
      <c r="E125" s="300"/>
      <c r="F125" s="247"/>
    </row>
    <row r="126" spans="1:6" ht="24" customHeight="1">
      <c r="A126" s="299"/>
      <c r="B126" s="290"/>
      <c r="C126" s="290"/>
      <c r="D126" s="282"/>
      <c r="E126" s="301"/>
      <c r="F126" s="247"/>
    </row>
    <row r="127" spans="1:6" ht="32.5" customHeight="1">
      <c r="A127" s="297" t="str">
        <f>T('A1. Food System'!A53)</f>
        <v/>
      </c>
      <c r="B127" s="288" t="str">
        <f>T('A1. Food System'!B53)</f>
        <v/>
      </c>
      <c r="C127" s="288" t="str">
        <f>T('A2. Climate Risk'!C55)</f>
        <v/>
      </c>
      <c r="D127" s="280" t="str">
        <f>IF('A2. Climate Risk'!D55,'A2. Climate Risk'!D55,"")</f>
        <v/>
      </c>
      <c r="E127" s="306"/>
      <c r="F127" s="247"/>
    </row>
    <row r="128" spans="1:6" ht="32.5" customHeight="1">
      <c r="A128" s="298"/>
      <c r="B128" s="289"/>
      <c r="C128" s="289"/>
      <c r="D128" s="281"/>
      <c r="E128" s="306"/>
      <c r="F128" s="247"/>
    </row>
    <row r="129" spans="1:6" ht="32.5" customHeight="1">
      <c r="A129" s="298"/>
      <c r="B129" s="289"/>
      <c r="C129" s="289"/>
      <c r="D129" s="281"/>
      <c r="E129" s="300"/>
      <c r="F129" s="247"/>
    </row>
    <row r="130" spans="1:6" ht="32.5" customHeight="1">
      <c r="A130" s="299"/>
      <c r="B130" s="290"/>
      <c r="C130" s="290"/>
      <c r="D130" s="282"/>
      <c r="E130" s="301"/>
      <c r="F130" s="247"/>
    </row>
    <row r="131" spans="1:6" ht="26" customHeight="1">
      <c r="A131" s="297" t="str">
        <f>T('A1. Food System'!A54)</f>
        <v/>
      </c>
      <c r="B131" s="288" t="str">
        <f>T('A1. Food System'!B54)</f>
        <v/>
      </c>
      <c r="C131" s="288" t="str">
        <f>T('A2. Climate Risk'!C56)</f>
        <v/>
      </c>
      <c r="D131" s="280" t="str">
        <f>IF('A2. Climate Risk'!D56,'A2. Climate Risk'!D56,"")</f>
        <v/>
      </c>
      <c r="E131" s="306"/>
      <c r="F131" s="247"/>
    </row>
    <row r="132" spans="1:6" ht="26" customHeight="1">
      <c r="A132" s="298"/>
      <c r="B132" s="289"/>
      <c r="C132" s="289"/>
      <c r="D132" s="281"/>
      <c r="E132" s="306"/>
      <c r="F132" s="247"/>
    </row>
    <row r="133" spans="1:6" ht="26" customHeight="1">
      <c r="A133" s="298"/>
      <c r="B133" s="289"/>
      <c r="C133" s="289"/>
      <c r="D133" s="281"/>
      <c r="E133" s="300"/>
      <c r="F133" s="247"/>
    </row>
    <row r="134" spans="1:6" ht="26" customHeight="1">
      <c r="A134" s="299"/>
      <c r="B134" s="290"/>
      <c r="C134" s="290"/>
      <c r="D134" s="282"/>
      <c r="E134" s="301"/>
      <c r="F134" s="247"/>
    </row>
    <row r="135" spans="1:6" ht="29.5" customHeight="1">
      <c r="A135" s="302" t="str">
        <f>T('A1. Food System'!A55)</f>
        <v/>
      </c>
      <c r="B135" s="303" t="str">
        <f>T('A1. Food System'!B55)</f>
        <v/>
      </c>
      <c r="C135" s="303" t="str">
        <f>T('A2. Climate Risk'!C57)</f>
        <v/>
      </c>
      <c r="D135" s="280" t="str">
        <f>IF('A2. Climate Risk'!D57,'A2. Climate Risk'!D57,"")</f>
        <v/>
      </c>
      <c r="E135" s="296"/>
      <c r="F135" s="247"/>
    </row>
    <row r="136" spans="1:6" ht="29.5" customHeight="1">
      <c r="A136" s="302"/>
      <c r="B136" s="303"/>
      <c r="C136" s="303"/>
      <c r="D136" s="281"/>
      <c r="E136" s="296"/>
      <c r="F136" s="247"/>
    </row>
    <row r="137" spans="1:6" ht="29.5" customHeight="1">
      <c r="A137" s="302"/>
      <c r="B137" s="303"/>
      <c r="C137" s="303"/>
      <c r="D137" s="281"/>
      <c r="E137" s="296"/>
      <c r="F137" s="247"/>
    </row>
    <row r="138" spans="1:6" ht="29.5" customHeight="1">
      <c r="A138" s="302"/>
      <c r="B138" s="303"/>
      <c r="C138" s="303"/>
      <c r="D138" s="282"/>
      <c r="E138" s="296"/>
      <c r="F138" s="247"/>
    </row>
    <row r="139" spans="1:6" ht="19" customHeight="1"/>
  </sheetData>
  <mergeCells count="174">
    <mergeCell ref="E11:E12"/>
    <mergeCell ref="A119:A122"/>
    <mergeCell ref="B119:B122"/>
    <mergeCell ref="C119:C122"/>
    <mergeCell ref="D119:D122"/>
    <mergeCell ref="E121:E122"/>
    <mergeCell ref="A123:A126"/>
    <mergeCell ref="B123:B126"/>
    <mergeCell ref="C123:C126"/>
    <mergeCell ref="D123:D126"/>
    <mergeCell ref="E125:E126"/>
    <mergeCell ref="A89:A92"/>
    <mergeCell ref="B89:B92"/>
    <mergeCell ref="C89:C92"/>
    <mergeCell ref="D89:D92"/>
    <mergeCell ref="E91:E92"/>
    <mergeCell ref="E87:E88"/>
    <mergeCell ref="A96:A99"/>
    <mergeCell ref="A100:A103"/>
    <mergeCell ref="A104:A107"/>
    <mergeCell ref="B96:B99"/>
    <mergeCell ref="B100:B103"/>
    <mergeCell ref="B104:B107"/>
    <mergeCell ref="A85:A88"/>
    <mergeCell ref="B85:B88"/>
    <mergeCell ref="C85:C88"/>
    <mergeCell ref="D85:D88"/>
    <mergeCell ref="E78:E79"/>
    <mergeCell ref="C104:C107"/>
    <mergeCell ref="D104:D107"/>
    <mergeCell ref="E106:E107"/>
    <mergeCell ref="E102:E103"/>
    <mergeCell ref="E98:E99"/>
    <mergeCell ref="C96:C99"/>
    <mergeCell ref="C100:C103"/>
    <mergeCell ref="D96:D99"/>
    <mergeCell ref="D100:D103"/>
    <mergeCell ref="E85:E86"/>
    <mergeCell ref="E89:E90"/>
    <mergeCell ref="D63:D66"/>
    <mergeCell ref="E65:E66"/>
    <mergeCell ref="A70:A73"/>
    <mergeCell ref="B70:B73"/>
    <mergeCell ref="C70:C73"/>
    <mergeCell ref="D70:D73"/>
    <mergeCell ref="E72:E73"/>
    <mergeCell ref="E76:E77"/>
    <mergeCell ref="A78:A81"/>
    <mergeCell ref="B78:B81"/>
    <mergeCell ref="C78:C81"/>
    <mergeCell ref="D78:D81"/>
    <mergeCell ref="E80:E81"/>
    <mergeCell ref="E74:E75"/>
    <mergeCell ref="A74:A77"/>
    <mergeCell ref="B74:B77"/>
    <mergeCell ref="C74:C77"/>
    <mergeCell ref="D74:D77"/>
    <mergeCell ref="E70:E71"/>
    <mergeCell ref="E63:E64"/>
    <mergeCell ref="E19:E20"/>
    <mergeCell ref="E21:E22"/>
    <mergeCell ref="E23:E24"/>
    <mergeCell ref="A21:A24"/>
    <mergeCell ref="B21:B24"/>
    <mergeCell ref="C21:C24"/>
    <mergeCell ref="D21:D24"/>
    <mergeCell ref="A28:A31"/>
    <mergeCell ref="B28:B31"/>
    <mergeCell ref="C28:C31"/>
    <mergeCell ref="D28:D31"/>
    <mergeCell ref="E30:E31"/>
    <mergeCell ref="A17:A20"/>
    <mergeCell ref="B17:B20"/>
    <mergeCell ref="C17:C20"/>
    <mergeCell ref="D17:D20"/>
    <mergeCell ref="F6:F7"/>
    <mergeCell ref="A3:C3"/>
    <mergeCell ref="A2:C2"/>
    <mergeCell ref="E127:E128"/>
    <mergeCell ref="E123:E124"/>
    <mergeCell ref="E119:E120"/>
    <mergeCell ref="E17:E18"/>
    <mergeCell ref="E131:E132"/>
    <mergeCell ref="E112:E113"/>
    <mergeCell ref="E108:E109"/>
    <mergeCell ref="A108:A111"/>
    <mergeCell ref="A112:A115"/>
    <mergeCell ref="B108:B111"/>
    <mergeCell ref="B112:B115"/>
    <mergeCell ref="C112:C115"/>
    <mergeCell ref="C108:C111"/>
    <mergeCell ref="D108:D111"/>
    <mergeCell ref="D112:D115"/>
    <mergeCell ref="E114:E115"/>
    <mergeCell ref="E110:E111"/>
    <mergeCell ref="E104:E105"/>
    <mergeCell ref="E96:E97"/>
    <mergeCell ref="E100:E101"/>
    <mergeCell ref="A32:A35"/>
    <mergeCell ref="E135:E136"/>
    <mergeCell ref="A127:A130"/>
    <mergeCell ref="B127:B130"/>
    <mergeCell ref="C127:C130"/>
    <mergeCell ref="D127:D130"/>
    <mergeCell ref="E129:E130"/>
    <mergeCell ref="A131:A134"/>
    <mergeCell ref="B131:B134"/>
    <mergeCell ref="C131:C134"/>
    <mergeCell ref="D131:D134"/>
    <mergeCell ref="E133:E134"/>
    <mergeCell ref="A135:A138"/>
    <mergeCell ref="B135:B138"/>
    <mergeCell ref="C135:C138"/>
    <mergeCell ref="D135:D138"/>
    <mergeCell ref="E137:E138"/>
    <mergeCell ref="E47:E48"/>
    <mergeCell ref="A47:A50"/>
    <mergeCell ref="B47:B50"/>
    <mergeCell ref="C47:C50"/>
    <mergeCell ref="D47:D50"/>
    <mergeCell ref="E49:E50"/>
    <mergeCell ref="A51:A54"/>
    <mergeCell ref="B51:B54"/>
    <mergeCell ref="C51:C54"/>
    <mergeCell ref="D51:D54"/>
    <mergeCell ref="E53:E54"/>
    <mergeCell ref="A55:A58"/>
    <mergeCell ref="B55:B58"/>
    <mergeCell ref="C55:C58"/>
    <mergeCell ref="D55:D58"/>
    <mergeCell ref="E57:E58"/>
    <mergeCell ref="E36:E37"/>
    <mergeCell ref="E51:E52"/>
    <mergeCell ref="E55:E56"/>
    <mergeCell ref="E59:E60"/>
    <mergeCell ref="A36:A39"/>
    <mergeCell ref="B36:B39"/>
    <mergeCell ref="C36:C39"/>
    <mergeCell ref="D36:D39"/>
    <mergeCell ref="E38:E39"/>
    <mergeCell ref="A40:A43"/>
    <mergeCell ref="B40:B43"/>
    <mergeCell ref="C40:C43"/>
    <mergeCell ref="D40:D43"/>
    <mergeCell ref="E42:E43"/>
    <mergeCell ref="E40:E41"/>
    <mergeCell ref="A59:A62"/>
    <mergeCell ref="B59:B62"/>
    <mergeCell ref="C59:C62"/>
    <mergeCell ref="D59:D62"/>
    <mergeCell ref="E61:E62"/>
    <mergeCell ref="A63:A66"/>
    <mergeCell ref="B63:B66"/>
    <mergeCell ref="C63:C66"/>
    <mergeCell ref="C5:D5"/>
    <mergeCell ref="C6:D6"/>
    <mergeCell ref="D13:D16"/>
    <mergeCell ref="E9:E10"/>
    <mergeCell ref="E13:E14"/>
    <mergeCell ref="E32:E33"/>
    <mergeCell ref="E28:E29"/>
    <mergeCell ref="A9:A12"/>
    <mergeCell ref="B9:B12"/>
    <mergeCell ref="C9:C12"/>
    <mergeCell ref="D9:D12"/>
    <mergeCell ref="A13:A16"/>
    <mergeCell ref="B13:B16"/>
    <mergeCell ref="C13:C16"/>
    <mergeCell ref="E6:E7"/>
    <mergeCell ref="B32:B35"/>
    <mergeCell ref="C32:C35"/>
    <mergeCell ref="D32:D35"/>
    <mergeCell ref="E34:E35"/>
    <mergeCell ref="E15:E16"/>
  </mergeCells>
  <conditionalFormatting sqref="D13 D9 D17 D21">
    <cfRule type="colorScale" priority="14">
      <colorScale>
        <cfvo type="num" val="-2"/>
        <cfvo type="num" val="0"/>
        <cfvo type="num" val="2"/>
        <color rgb="FFF8696B"/>
        <color rgb="FFFFEB84"/>
        <color rgb="FF63BE7B"/>
      </colorScale>
    </cfRule>
  </conditionalFormatting>
  <conditionalFormatting sqref="D32 D28 D36 D40">
    <cfRule type="colorScale" priority="6">
      <colorScale>
        <cfvo type="num" val="-2"/>
        <cfvo type="num" val="0"/>
        <cfvo type="num" val="2"/>
        <color rgb="FFF8696B"/>
        <color rgb="FFFFEB84"/>
        <color rgb="FF63BE7B"/>
      </colorScale>
    </cfRule>
  </conditionalFormatting>
  <conditionalFormatting sqref="D51 D47 D55 D59 D63">
    <cfRule type="colorScale" priority="5">
      <colorScale>
        <cfvo type="num" val="-2"/>
        <cfvo type="num" val="0"/>
        <cfvo type="num" val="2"/>
        <color rgb="FFF8696B"/>
        <color rgb="FFFFEB84"/>
        <color rgb="FF63BE7B"/>
      </colorScale>
    </cfRule>
  </conditionalFormatting>
  <conditionalFormatting sqref="D74 D70 D78">
    <cfRule type="colorScale" priority="4">
      <colorScale>
        <cfvo type="num" val="-2"/>
        <cfvo type="num" val="0"/>
        <cfvo type="num" val="2"/>
        <color rgb="FFF8696B"/>
        <color rgb="FFFFEB84"/>
        <color rgb="FF63BE7B"/>
      </colorScale>
    </cfRule>
  </conditionalFormatting>
  <conditionalFormatting sqref="D89 D85">
    <cfRule type="colorScale" priority="3">
      <colorScale>
        <cfvo type="num" val="-2"/>
        <cfvo type="num" val="0"/>
        <cfvo type="num" val="2"/>
        <color rgb="FFF8696B"/>
        <color rgb="FFFFEB84"/>
        <color rgb="FF63BE7B"/>
      </colorScale>
    </cfRule>
  </conditionalFormatting>
  <conditionalFormatting sqref="D100 D96 D104 D108 D112">
    <cfRule type="colorScale" priority="2">
      <colorScale>
        <cfvo type="num" val="-2"/>
        <cfvo type="num" val="0"/>
        <cfvo type="num" val="2"/>
        <color rgb="FFF8696B"/>
        <color rgb="FFFFEB84"/>
        <color rgb="FF63BE7B"/>
      </colorScale>
    </cfRule>
  </conditionalFormatting>
  <conditionalFormatting sqref="D123 D119 D127 D131 D135">
    <cfRule type="colorScale" priority="1">
      <colorScale>
        <cfvo type="num" val="-2"/>
        <cfvo type="num" val="0"/>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79998168889431442"/>
  </sheetPr>
  <dimension ref="A1:J135"/>
  <sheetViews>
    <sheetView topLeftCell="A4" zoomScale="125" zoomScaleNormal="125" zoomScalePageLayoutView="125" workbookViewId="0">
      <pane ySplit="6" topLeftCell="A135" activePane="bottomLeft" state="frozen"/>
      <selection activeCell="A4" sqref="A4"/>
      <selection pane="bottomLeft" activeCell="I9" sqref="I9"/>
    </sheetView>
  </sheetViews>
  <sheetFormatPr baseColWidth="10" defaultColWidth="8.625" defaultRowHeight="16" x14ac:dyDescent="0"/>
  <cols>
    <col min="1" max="9" width="19.75" style="148" customWidth="1"/>
    <col min="10" max="16384" width="8.625" style="89"/>
  </cols>
  <sheetData>
    <row r="1" spans="1:10" s="92" customFormat="1" ht="24" customHeight="1">
      <c r="A1" s="165" t="s">
        <v>62</v>
      </c>
      <c r="B1" s="166"/>
      <c r="C1" s="166"/>
      <c r="D1" s="166"/>
      <c r="E1" s="166"/>
      <c r="F1" s="166"/>
      <c r="G1" s="166"/>
      <c r="H1" s="166"/>
      <c r="I1" s="166"/>
    </row>
    <row r="2" spans="1:10" s="92" customFormat="1" ht="24" customHeight="1">
      <c r="A2" s="165"/>
      <c r="B2" s="166"/>
      <c r="C2" s="166"/>
      <c r="D2" s="166"/>
      <c r="E2" s="166"/>
      <c r="F2" s="166"/>
      <c r="G2" s="166"/>
      <c r="H2" s="166"/>
      <c r="I2" s="166"/>
    </row>
    <row r="3" spans="1:10" ht="30.75" customHeight="1">
      <c r="A3" s="167"/>
      <c r="B3" s="311" t="s">
        <v>61</v>
      </c>
      <c r="C3" s="311"/>
      <c r="D3" s="168"/>
      <c r="E3" s="310" t="s">
        <v>58</v>
      </c>
      <c r="F3" s="310"/>
      <c r="G3" s="310"/>
      <c r="H3" s="147"/>
      <c r="I3" s="147"/>
    </row>
    <row r="4" spans="1:10">
      <c r="A4" s="167"/>
      <c r="B4" s="147"/>
      <c r="C4" s="147"/>
      <c r="D4" s="147"/>
      <c r="E4" s="147"/>
      <c r="F4" s="147"/>
      <c r="G4" s="147"/>
      <c r="H4" s="147"/>
      <c r="I4" s="147"/>
    </row>
    <row r="5" spans="1:10" ht="18">
      <c r="A5" s="170" t="s">
        <v>111</v>
      </c>
      <c r="B5" s="147"/>
      <c r="C5" s="147"/>
      <c r="D5" s="147"/>
      <c r="E5" s="147"/>
      <c r="F5" s="147"/>
      <c r="G5" s="147"/>
      <c r="H5" s="147"/>
      <c r="I5" s="147"/>
    </row>
    <row r="6" spans="1:10" ht="53.25" customHeight="1">
      <c r="A6" s="312" t="s">
        <v>92</v>
      </c>
      <c r="B6" s="312"/>
      <c r="C6" s="312"/>
      <c r="D6" s="312"/>
      <c r="E6" s="312"/>
      <c r="F6" s="147" t="s">
        <v>1</v>
      </c>
      <c r="G6" s="147"/>
      <c r="H6" s="147"/>
      <c r="I6" s="147"/>
    </row>
    <row r="7" spans="1:10" ht="30.75" customHeight="1">
      <c r="A7" s="169"/>
      <c r="B7" s="147"/>
      <c r="C7" s="147"/>
      <c r="D7" s="147"/>
      <c r="E7" s="147"/>
      <c r="F7" s="147"/>
      <c r="G7" s="147"/>
      <c r="H7" s="147"/>
      <c r="I7" s="147"/>
    </row>
    <row r="8" spans="1:10" s="91" customFormat="1" ht="45" customHeight="1">
      <c r="A8" s="181" t="s">
        <v>63</v>
      </c>
      <c r="B8" s="181" t="s">
        <v>56</v>
      </c>
      <c r="C8" s="181" t="s">
        <v>57</v>
      </c>
      <c r="D8" s="181" t="s">
        <v>68</v>
      </c>
      <c r="E8" s="234" t="s">
        <v>169</v>
      </c>
      <c r="F8" s="164" t="s">
        <v>59</v>
      </c>
      <c r="G8" s="181" t="s">
        <v>60</v>
      </c>
      <c r="H8" s="181" t="s">
        <v>112</v>
      </c>
      <c r="I8" s="181" t="s">
        <v>113</v>
      </c>
      <c r="J8" s="90" t="s">
        <v>1</v>
      </c>
    </row>
    <row r="9" spans="1:10" s="91" customFormat="1" ht="204" customHeight="1">
      <c r="A9" s="200" t="s">
        <v>134</v>
      </c>
      <c r="B9" s="200" t="s">
        <v>192</v>
      </c>
      <c r="C9" s="200" t="s">
        <v>193</v>
      </c>
      <c r="D9" s="200" t="s">
        <v>194</v>
      </c>
      <c r="E9" s="163" t="s">
        <v>135</v>
      </c>
      <c r="F9" s="163" t="s">
        <v>69</v>
      </c>
      <c r="G9" s="163" t="s">
        <v>136</v>
      </c>
      <c r="H9" s="163" t="s">
        <v>195</v>
      </c>
      <c r="I9" s="163" t="s">
        <v>196</v>
      </c>
    </row>
    <row r="10" spans="1:10" ht="18" customHeight="1"/>
    <row r="11" spans="1:10" s="91" customFormat="1" ht="18" customHeight="1">
      <c r="A11" s="171" t="str">
        <f>'A3. Resilience Actions'!A7</f>
        <v>1. Food Utilization and Consumption</v>
      </c>
      <c r="B11" s="134"/>
      <c r="C11" s="134"/>
      <c r="D11" s="174"/>
      <c r="E11" s="134"/>
      <c r="F11" s="134"/>
      <c r="G11" s="134"/>
      <c r="H11" s="134"/>
      <c r="I11" s="134"/>
    </row>
    <row r="12" spans="1:10" s="91" customFormat="1" ht="39.75" customHeight="1">
      <c r="A12" s="135" t="str">
        <f>IF('A3. Resilience Actions'!F9=ISBLANK(TRUE), "", 'A3. Resilience Actions'!F9)</f>
        <v/>
      </c>
      <c r="B12" s="136"/>
      <c r="C12" s="136"/>
      <c r="D12" s="137" t="str">
        <f t="shared" ref="D12:D18" si="0">IF(AND(ISBLANK(B12),ISBLANK(C12)),"",IF(B12&gt;1,B12+C12,0))</f>
        <v/>
      </c>
      <c r="E12" s="136"/>
      <c r="F12" s="136"/>
      <c r="G12" s="136"/>
      <c r="H12" s="136"/>
      <c r="I12" s="136"/>
    </row>
    <row r="13" spans="1:10" s="91" customFormat="1" ht="39.75" customHeight="1">
      <c r="A13" s="135" t="str">
        <f>IF('A3. Resilience Actions'!F10=ISBLANK(TRUE), "", 'A3. Resilience Actions'!F10)</f>
        <v/>
      </c>
      <c r="B13" s="136"/>
      <c r="C13" s="136"/>
      <c r="D13" s="137" t="str">
        <f t="shared" si="0"/>
        <v/>
      </c>
      <c r="E13" s="136"/>
      <c r="F13" s="136"/>
      <c r="G13" s="136"/>
      <c r="H13" s="136"/>
      <c r="I13" s="136"/>
    </row>
    <row r="14" spans="1:10" s="91" customFormat="1" ht="39.75" customHeight="1">
      <c r="A14" s="135" t="str">
        <f>IF('A3. Resilience Actions'!F11=ISBLANK(TRUE), "", 'A3. Resilience Actions'!F11)</f>
        <v/>
      </c>
      <c r="B14" s="136"/>
      <c r="C14" s="136"/>
      <c r="D14" s="137" t="str">
        <f t="shared" si="0"/>
        <v/>
      </c>
      <c r="E14" s="136"/>
      <c r="F14" s="136"/>
      <c r="G14" s="136"/>
      <c r="H14" s="136"/>
      <c r="I14" s="136"/>
    </row>
    <row r="15" spans="1:10" s="91" customFormat="1" ht="39.75" customHeight="1">
      <c r="A15" s="135" t="str">
        <f>IF('A3. Resilience Actions'!F12=ISBLANK(TRUE), "", 'A3. Resilience Actions'!F12)</f>
        <v/>
      </c>
      <c r="B15" s="136"/>
      <c r="C15" s="136"/>
      <c r="D15" s="137" t="str">
        <f t="shared" si="0"/>
        <v/>
      </c>
      <c r="E15" s="136"/>
      <c r="F15" s="136"/>
      <c r="G15" s="136"/>
      <c r="H15" s="136"/>
      <c r="I15" s="136"/>
    </row>
    <row r="16" spans="1:10" s="91" customFormat="1" ht="39.75" customHeight="1">
      <c r="A16" s="135" t="str">
        <f>IF('A3. Resilience Actions'!F13=ISBLANK(TRUE), "", 'A3. Resilience Actions'!F13)</f>
        <v/>
      </c>
      <c r="B16" s="136"/>
      <c r="C16" s="136"/>
      <c r="D16" s="137" t="str">
        <f t="shared" si="0"/>
        <v/>
      </c>
      <c r="E16" s="136"/>
      <c r="F16" s="136"/>
      <c r="G16" s="136"/>
      <c r="H16" s="136"/>
      <c r="I16" s="136"/>
    </row>
    <row r="17" spans="1:9" s="91" customFormat="1" ht="39.75" customHeight="1">
      <c r="A17" s="135" t="str">
        <f>IF('A3. Resilience Actions'!F14=ISBLANK(TRUE), "", 'A3. Resilience Actions'!F14)</f>
        <v/>
      </c>
      <c r="B17" s="136"/>
      <c r="C17" s="136"/>
      <c r="D17" s="137" t="str">
        <f t="shared" si="0"/>
        <v/>
      </c>
      <c r="E17" s="136"/>
      <c r="F17" s="136"/>
      <c r="G17" s="136"/>
      <c r="H17" s="136"/>
      <c r="I17" s="136"/>
    </row>
    <row r="18" spans="1:9" s="91" customFormat="1" ht="39.75" customHeight="1">
      <c r="A18" s="135" t="str">
        <f>IF('A3. Resilience Actions'!F15=ISBLANK(TRUE), "", 'A3. Resilience Actions'!F15)</f>
        <v/>
      </c>
      <c r="B18" s="136"/>
      <c r="C18" s="136"/>
      <c r="D18" s="137" t="str">
        <f t="shared" si="0"/>
        <v/>
      </c>
      <c r="E18" s="136"/>
      <c r="F18" s="136"/>
      <c r="G18" s="136"/>
      <c r="H18" s="136"/>
      <c r="I18" s="136"/>
    </row>
    <row r="19" spans="1:9" ht="39.75" customHeight="1">
      <c r="A19" s="135" t="str">
        <f>IF('A3. Resilience Actions'!F16=ISBLANK(TRUE), "", 'A3. Resilience Actions'!F16)</f>
        <v/>
      </c>
      <c r="B19" s="136"/>
      <c r="C19" s="136"/>
      <c r="D19" s="137" t="str">
        <f t="shared" ref="D19:D132" si="1">IF(AND(ISBLANK(B19),ISBLANK(C19)),"",IF(B19&gt;1,B19+C19,0))</f>
        <v/>
      </c>
      <c r="E19" s="136"/>
      <c r="F19" s="136"/>
      <c r="G19" s="136"/>
      <c r="H19" s="136"/>
      <c r="I19" s="136"/>
    </row>
    <row r="20" spans="1:9" ht="39.75" customHeight="1">
      <c r="A20" s="135" t="str">
        <f>IF('A3. Resilience Actions'!F17=ISBLANK(TRUE), "", 'A3. Resilience Actions'!F17)</f>
        <v/>
      </c>
      <c r="B20" s="136"/>
      <c r="C20" s="136"/>
      <c r="D20" s="137" t="str">
        <f t="shared" si="1"/>
        <v/>
      </c>
      <c r="E20" s="136"/>
      <c r="F20" s="136"/>
      <c r="G20" s="136"/>
      <c r="H20" s="136"/>
      <c r="I20" s="136"/>
    </row>
    <row r="21" spans="1:9" ht="39.75" customHeight="1">
      <c r="A21" s="135" t="str">
        <f>IF('A3. Resilience Actions'!F18=ISBLANK(TRUE), "", 'A3. Resilience Actions'!F18)</f>
        <v/>
      </c>
      <c r="B21" s="136"/>
      <c r="C21" s="136"/>
      <c r="D21" s="137" t="str">
        <f t="shared" si="1"/>
        <v/>
      </c>
      <c r="E21" s="136"/>
      <c r="F21" s="136"/>
      <c r="G21" s="136"/>
      <c r="H21" s="136"/>
      <c r="I21" s="136"/>
    </row>
    <row r="22" spans="1:9" ht="39.75" customHeight="1">
      <c r="A22" s="135" t="str">
        <f>IF('A3. Resilience Actions'!F19=ISBLANK(TRUE), "", 'A3. Resilience Actions'!F19)</f>
        <v/>
      </c>
      <c r="B22" s="136"/>
      <c r="C22" s="136"/>
      <c r="D22" s="137" t="str">
        <f>IF(AND(ISBLANK(B22),ISBLANK(C22)),"",IF(B22&gt;1,B22+C22,0))</f>
        <v/>
      </c>
      <c r="E22" s="136"/>
      <c r="F22" s="136"/>
      <c r="G22" s="136"/>
      <c r="H22" s="136"/>
      <c r="I22" s="136"/>
    </row>
    <row r="23" spans="1:9" ht="39.75" customHeight="1">
      <c r="A23" s="135" t="str">
        <f>IF('A3. Resilience Actions'!F20=ISBLANK(TRUE), "", 'A3. Resilience Actions'!F20)</f>
        <v/>
      </c>
      <c r="B23" s="136"/>
      <c r="C23" s="136"/>
      <c r="D23" s="137" t="str">
        <f t="shared" si="1"/>
        <v/>
      </c>
      <c r="E23" s="136"/>
      <c r="F23" s="136"/>
      <c r="G23" s="136"/>
      <c r="H23" s="136"/>
      <c r="I23" s="136"/>
    </row>
    <row r="24" spans="1:9" ht="39.75" customHeight="1">
      <c r="A24" s="135" t="str">
        <f>IF('A3. Resilience Actions'!F21=ISBLANK(TRUE), "", 'A3. Resilience Actions'!F21)</f>
        <v/>
      </c>
      <c r="B24" s="136"/>
      <c r="C24" s="136"/>
      <c r="D24" s="137" t="str">
        <f>IF(AND(ISBLANK(B24),ISBLANK(C24)),"",IF(B24&gt;1,B24+C24,0))</f>
        <v/>
      </c>
      <c r="E24" s="136"/>
      <c r="F24" s="136"/>
      <c r="G24" s="136"/>
      <c r="H24" s="136"/>
      <c r="I24" s="136"/>
    </row>
    <row r="25" spans="1:9" ht="39.75" customHeight="1">
      <c r="A25" s="135" t="str">
        <f>IF('A3. Resilience Actions'!F22=ISBLANK(TRUE), "", 'A3. Resilience Actions'!F22)</f>
        <v/>
      </c>
      <c r="B25" s="136"/>
      <c r="C25" s="136"/>
      <c r="D25" s="137" t="str">
        <f t="shared" si="1"/>
        <v/>
      </c>
      <c r="E25" s="136"/>
      <c r="F25" s="136"/>
      <c r="G25" s="136"/>
      <c r="H25" s="136"/>
      <c r="I25" s="136"/>
    </row>
    <row r="26" spans="1:9" ht="39.75" customHeight="1">
      <c r="A26" s="135" t="str">
        <f>IF('A3. Resilience Actions'!F23=ISBLANK(TRUE), "", 'A3. Resilience Actions'!F23)</f>
        <v/>
      </c>
      <c r="B26" s="136"/>
      <c r="C26" s="136"/>
      <c r="D26" s="137"/>
      <c r="E26" s="136"/>
      <c r="F26" s="136"/>
      <c r="G26" s="136"/>
      <c r="H26" s="136"/>
      <c r="I26" s="136"/>
    </row>
    <row r="27" spans="1:9" ht="39.75" customHeight="1">
      <c r="A27" s="135" t="str">
        <f>IF('A3. Resilience Actions'!F24=ISBLANK(TRUE), "", 'A3. Resilience Actions'!F24)</f>
        <v/>
      </c>
      <c r="B27" s="136"/>
      <c r="C27" s="136"/>
      <c r="D27" s="137"/>
      <c r="E27" s="136"/>
      <c r="F27" s="136"/>
      <c r="G27" s="136"/>
      <c r="H27" s="136"/>
      <c r="I27" s="136"/>
    </row>
    <row r="28" spans="1:9" ht="18" customHeight="1">
      <c r="D28" s="175"/>
    </row>
    <row r="29" spans="1:9" ht="18" customHeight="1">
      <c r="A29" s="171" t="str">
        <f>'A3. Resilience Actions'!A26</f>
        <v>2a. Access to Food (Internal)</v>
      </c>
      <c r="B29" s="134"/>
      <c r="C29" s="138"/>
      <c r="D29" s="138" t="str">
        <f t="shared" si="1"/>
        <v/>
      </c>
      <c r="E29" s="138"/>
      <c r="F29" s="138"/>
      <c r="G29" s="138"/>
      <c r="H29" s="138"/>
      <c r="I29" s="138"/>
    </row>
    <row r="30" spans="1:9" ht="39.75" customHeight="1">
      <c r="A30" s="135" t="str">
        <f>IF('A3. Resilience Actions'!F28=ISBLANK(TRUE), "", 'A3. Resilience Actions'!F28)</f>
        <v/>
      </c>
      <c r="B30" s="136"/>
      <c r="C30" s="136"/>
      <c r="D30" s="137" t="str">
        <f t="shared" si="1"/>
        <v/>
      </c>
      <c r="E30" s="136"/>
      <c r="F30" s="136"/>
      <c r="G30" s="136"/>
      <c r="H30" s="136"/>
      <c r="I30" s="136"/>
    </row>
    <row r="31" spans="1:9" ht="39.75" customHeight="1">
      <c r="A31" s="135" t="str">
        <f>IF('A3. Resilience Actions'!F29=ISBLANK(TRUE), "", 'A3. Resilience Actions'!F29)</f>
        <v/>
      </c>
      <c r="B31" s="136"/>
      <c r="C31" s="136"/>
      <c r="D31" s="137" t="str">
        <f t="shared" si="1"/>
        <v/>
      </c>
      <c r="E31" s="136"/>
      <c r="F31" s="136"/>
      <c r="G31" s="136"/>
      <c r="H31" s="136"/>
      <c r="I31" s="136"/>
    </row>
    <row r="32" spans="1:9" ht="39.75" customHeight="1">
      <c r="A32" s="135" t="str">
        <f>IF('A3. Resilience Actions'!F30=ISBLANK(TRUE), "", 'A3. Resilience Actions'!F30)</f>
        <v/>
      </c>
      <c r="B32" s="136"/>
      <c r="C32" s="136"/>
      <c r="D32" s="137" t="str">
        <f t="shared" si="1"/>
        <v/>
      </c>
      <c r="E32" s="136"/>
      <c r="F32" s="136"/>
      <c r="G32" s="136"/>
      <c r="H32" s="136"/>
      <c r="I32" s="136"/>
    </row>
    <row r="33" spans="1:9" ht="39.75" customHeight="1">
      <c r="A33" s="135" t="str">
        <f>IF('A3. Resilience Actions'!F31=ISBLANK(TRUE), "", 'A3. Resilience Actions'!F31)</f>
        <v/>
      </c>
      <c r="B33" s="136"/>
      <c r="C33" s="136"/>
      <c r="D33" s="137" t="str">
        <f t="shared" si="1"/>
        <v/>
      </c>
      <c r="E33" s="136"/>
      <c r="F33" s="136"/>
      <c r="G33" s="136"/>
      <c r="H33" s="136"/>
      <c r="I33" s="136"/>
    </row>
    <row r="34" spans="1:9" ht="39.75" customHeight="1">
      <c r="A34" s="135" t="str">
        <f>IF('A3. Resilience Actions'!F32=ISBLANK(TRUE), "", 'A3. Resilience Actions'!F32)</f>
        <v/>
      </c>
      <c r="B34" s="136"/>
      <c r="C34" s="136"/>
      <c r="D34" s="137" t="str">
        <f t="shared" si="1"/>
        <v/>
      </c>
      <c r="E34" s="136"/>
      <c r="F34" s="136"/>
      <c r="G34" s="136"/>
      <c r="H34" s="136"/>
      <c r="I34" s="136"/>
    </row>
    <row r="35" spans="1:9" ht="39.75" customHeight="1">
      <c r="A35" s="135" t="str">
        <f>IF('A3. Resilience Actions'!F33=ISBLANK(TRUE), "", 'A3. Resilience Actions'!F33)</f>
        <v/>
      </c>
      <c r="B35" s="136"/>
      <c r="C35" s="136"/>
      <c r="D35" s="137" t="str">
        <f t="shared" si="1"/>
        <v/>
      </c>
      <c r="E35" s="136"/>
      <c r="F35" s="136"/>
      <c r="G35" s="136"/>
      <c r="H35" s="136"/>
      <c r="I35" s="136"/>
    </row>
    <row r="36" spans="1:9" ht="39.75" customHeight="1">
      <c r="A36" s="135" t="str">
        <f>IF('A3. Resilience Actions'!F34=ISBLANK(TRUE), "", 'A3. Resilience Actions'!F34)</f>
        <v/>
      </c>
      <c r="B36" s="136"/>
      <c r="C36" s="136"/>
      <c r="D36" s="137" t="str">
        <f t="shared" si="1"/>
        <v/>
      </c>
      <c r="E36" s="136"/>
      <c r="F36" s="136"/>
      <c r="G36" s="136"/>
      <c r="H36" s="136"/>
      <c r="I36" s="136"/>
    </row>
    <row r="37" spans="1:9" ht="39.75" customHeight="1">
      <c r="A37" s="135" t="str">
        <f>IF('A3. Resilience Actions'!F35=ISBLANK(TRUE), "", 'A3. Resilience Actions'!F35)</f>
        <v/>
      </c>
      <c r="B37" s="136"/>
      <c r="C37" s="136"/>
      <c r="D37" s="137" t="str">
        <f t="shared" si="1"/>
        <v/>
      </c>
      <c r="E37" s="136"/>
      <c r="F37" s="136"/>
      <c r="G37" s="136"/>
      <c r="H37" s="136"/>
      <c r="I37" s="136"/>
    </row>
    <row r="38" spans="1:9" ht="39.75" customHeight="1">
      <c r="A38" s="135" t="str">
        <f>IF('A3. Resilience Actions'!F36=ISBLANK(TRUE), "", 'A3. Resilience Actions'!F36)</f>
        <v/>
      </c>
      <c r="B38" s="136"/>
      <c r="C38" s="136"/>
      <c r="D38" s="137" t="str">
        <f t="shared" si="1"/>
        <v/>
      </c>
      <c r="E38" s="136"/>
      <c r="F38" s="136"/>
      <c r="G38" s="136"/>
      <c r="H38" s="136"/>
      <c r="I38" s="136"/>
    </row>
    <row r="39" spans="1:9" ht="39.75" customHeight="1">
      <c r="A39" s="135" t="str">
        <f>IF('A3. Resilience Actions'!F37=ISBLANK(TRUE), "", 'A3. Resilience Actions'!F37)</f>
        <v/>
      </c>
      <c r="B39" s="136"/>
      <c r="C39" s="136"/>
      <c r="D39" s="137" t="str">
        <f t="shared" si="1"/>
        <v/>
      </c>
      <c r="E39" s="136"/>
      <c r="F39" s="136"/>
      <c r="G39" s="136"/>
      <c r="H39" s="136"/>
      <c r="I39" s="136"/>
    </row>
    <row r="40" spans="1:9" ht="39.75" customHeight="1">
      <c r="A40" s="135" t="str">
        <f>IF('A3. Resilience Actions'!F38=ISBLANK(TRUE), "", 'A3. Resilience Actions'!F38)</f>
        <v/>
      </c>
      <c r="B40" s="136"/>
      <c r="C40" s="136"/>
      <c r="D40" s="137" t="str">
        <f t="shared" si="1"/>
        <v/>
      </c>
      <c r="E40" s="136"/>
      <c r="F40" s="136"/>
      <c r="G40" s="136"/>
      <c r="H40" s="136"/>
      <c r="I40" s="136"/>
    </row>
    <row r="41" spans="1:9" ht="39.75" customHeight="1">
      <c r="A41" s="135" t="str">
        <f>IF('A3. Resilience Actions'!F39=ISBLANK(TRUE), "", 'A3. Resilience Actions'!F39)</f>
        <v/>
      </c>
      <c r="B41" s="136"/>
      <c r="C41" s="136"/>
      <c r="D41" s="137" t="str">
        <f t="shared" si="1"/>
        <v/>
      </c>
      <c r="E41" s="136"/>
      <c r="F41" s="136"/>
      <c r="G41" s="136"/>
      <c r="H41" s="136"/>
      <c r="I41" s="136"/>
    </row>
    <row r="42" spans="1:9" ht="39.75" customHeight="1">
      <c r="A42" s="135" t="str">
        <f>IF('A3. Resilience Actions'!F40=ISBLANK(TRUE), "", 'A3. Resilience Actions'!F40)</f>
        <v/>
      </c>
      <c r="B42" s="136"/>
      <c r="C42" s="136"/>
      <c r="D42" s="137" t="str">
        <f t="shared" si="1"/>
        <v/>
      </c>
      <c r="E42" s="136"/>
      <c r="F42" s="136"/>
      <c r="G42" s="136"/>
      <c r="H42" s="136"/>
      <c r="I42" s="136"/>
    </row>
    <row r="43" spans="1:9" ht="39.75" customHeight="1">
      <c r="A43" s="135" t="str">
        <f>IF('A3. Resilience Actions'!F41=ISBLANK(TRUE), "", 'A3. Resilience Actions'!F41)</f>
        <v/>
      </c>
      <c r="B43" s="136"/>
      <c r="C43" s="136"/>
      <c r="D43" s="137" t="str">
        <f t="shared" si="1"/>
        <v/>
      </c>
      <c r="E43" s="136"/>
      <c r="F43" s="136"/>
      <c r="G43" s="136"/>
      <c r="H43" s="136"/>
      <c r="I43" s="136"/>
    </row>
    <row r="44" spans="1:9" ht="39.75" customHeight="1">
      <c r="A44" s="135" t="str">
        <f>IF('A3. Resilience Actions'!F42=ISBLANK(TRUE), "", 'A3. Resilience Actions'!F42)</f>
        <v/>
      </c>
      <c r="B44" s="136"/>
      <c r="C44" s="136"/>
      <c r="D44" s="137" t="str">
        <f t="shared" si="1"/>
        <v/>
      </c>
      <c r="E44" s="136"/>
      <c r="F44" s="136"/>
      <c r="G44" s="136"/>
      <c r="H44" s="136"/>
      <c r="I44" s="136"/>
    </row>
    <row r="45" spans="1:9" ht="39.75" customHeight="1">
      <c r="A45" s="135" t="str">
        <f>IF('A3. Resilience Actions'!F43=ISBLANK(TRUE), "", 'A3. Resilience Actions'!F43)</f>
        <v/>
      </c>
      <c r="B45" s="136"/>
      <c r="C45" s="136"/>
      <c r="D45" s="137" t="str">
        <f t="shared" si="1"/>
        <v/>
      </c>
      <c r="E45" s="136"/>
      <c r="F45" s="136"/>
      <c r="G45" s="136"/>
      <c r="H45" s="136"/>
      <c r="I45" s="136"/>
    </row>
    <row r="46" spans="1:9" ht="18" customHeight="1">
      <c r="D46" s="175"/>
      <c r="E46" s="140"/>
      <c r="F46" s="140"/>
      <c r="G46" s="140"/>
      <c r="H46" s="140"/>
      <c r="I46" s="140"/>
    </row>
    <row r="47" spans="1:9" ht="18" customHeight="1">
      <c r="A47" s="172" t="str">
        <f>'A3. Resilience Actions'!A45</f>
        <v>2b. Access to Food (External)</v>
      </c>
      <c r="B47" s="134"/>
      <c r="C47" s="134"/>
      <c r="D47" s="174"/>
      <c r="E47" s="141"/>
      <c r="F47" s="141"/>
      <c r="G47" s="141"/>
      <c r="H47" s="141"/>
      <c r="I47" s="141"/>
    </row>
    <row r="48" spans="1:9" ht="39.75" customHeight="1">
      <c r="A48" s="139" t="str">
        <f>IF('A3. Resilience Actions'!F47=ISBLANK(TRUE), "", 'A3. Resilience Actions'!F47)</f>
        <v/>
      </c>
      <c r="B48" s="136"/>
      <c r="C48" s="136"/>
      <c r="D48" s="137" t="str">
        <f t="shared" si="1"/>
        <v/>
      </c>
      <c r="E48" s="136"/>
      <c r="F48" s="136"/>
      <c r="G48" s="136"/>
      <c r="H48" s="136"/>
      <c r="I48" s="136"/>
    </row>
    <row r="49" spans="1:9" ht="39.75" customHeight="1">
      <c r="A49" s="139" t="str">
        <f>IF('A3. Resilience Actions'!F48=ISBLANK(TRUE), "", 'A3. Resilience Actions'!F48)</f>
        <v/>
      </c>
      <c r="B49" s="136"/>
      <c r="C49" s="136"/>
      <c r="D49" s="137" t="str">
        <f t="shared" si="1"/>
        <v/>
      </c>
      <c r="E49" s="136"/>
      <c r="F49" s="136"/>
      <c r="G49" s="136"/>
      <c r="H49" s="136"/>
      <c r="I49" s="136"/>
    </row>
    <row r="50" spans="1:9" ht="39.75" customHeight="1">
      <c r="A50" s="139" t="str">
        <f>IF('A3. Resilience Actions'!F49=ISBLANK(TRUE), "", 'A3. Resilience Actions'!F49)</f>
        <v/>
      </c>
      <c r="B50" s="136"/>
      <c r="C50" s="136"/>
      <c r="D50" s="137" t="str">
        <f t="shared" si="1"/>
        <v/>
      </c>
      <c r="E50" s="136"/>
      <c r="F50" s="136"/>
      <c r="G50" s="136"/>
      <c r="H50" s="136"/>
      <c r="I50" s="136"/>
    </row>
    <row r="51" spans="1:9" ht="39.75" customHeight="1">
      <c r="A51" s="139" t="str">
        <f>IF('A3. Resilience Actions'!F50=ISBLANK(TRUE), "", 'A3. Resilience Actions'!F50)</f>
        <v/>
      </c>
      <c r="B51" s="136"/>
      <c r="C51" s="136"/>
      <c r="D51" s="137" t="str">
        <f t="shared" si="1"/>
        <v/>
      </c>
      <c r="E51" s="136"/>
      <c r="F51" s="136"/>
      <c r="G51" s="136"/>
      <c r="H51" s="136"/>
      <c r="I51" s="136"/>
    </row>
    <row r="52" spans="1:9" ht="39.75" customHeight="1">
      <c r="A52" s="139" t="str">
        <f>IF('A3. Resilience Actions'!F51=ISBLANK(TRUE), "", 'A3. Resilience Actions'!F51)</f>
        <v/>
      </c>
      <c r="B52" s="136"/>
      <c r="C52" s="136"/>
      <c r="D52" s="137" t="str">
        <f t="shared" si="1"/>
        <v/>
      </c>
      <c r="E52" s="136"/>
      <c r="F52" s="136"/>
      <c r="G52" s="136"/>
      <c r="H52" s="136"/>
      <c r="I52" s="136"/>
    </row>
    <row r="53" spans="1:9" ht="39.75" customHeight="1">
      <c r="A53" s="139" t="str">
        <f>IF('A3. Resilience Actions'!F52=ISBLANK(TRUE), "", 'A3. Resilience Actions'!F52)</f>
        <v/>
      </c>
      <c r="B53" s="136"/>
      <c r="C53" s="136"/>
      <c r="D53" s="137" t="str">
        <f t="shared" si="1"/>
        <v/>
      </c>
      <c r="E53" s="136"/>
      <c r="F53" s="136"/>
      <c r="G53" s="136"/>
      <c r="H53" s="136"/>
      <c r="I53" s="136"/>
    </row>
    <row r="54" spans="1:9" ht="39.75" customHeight="1">
      <c r="A54" s="139" t="str">
        <f>IF('A3. Resilience Actions'!F53=ISBLANK(TRUE), "", 'A3. Resilience Actions'!F53)</f>
        <v/>
      </c>
      <c r="B54" s="136"/>
      <c r="C54" s="136"/>
      <c r="D54" s="137" t="str">
        <f t="shared" si="1"/>
        <v/>
      </c>
      <c r="E54" s="136"/>
      <c r="F54" s="136"/>
      <c r="G54" s="136"/>
      <c r="H54" s="136"/>
      <c r="I54" s="136"/>
    </row>
    <row r="55" spans="1:9" ht="39.75" customHeight="1">
      <c r="A55" s="139" t="str">
        <f>IF('A3. Resilience Actions'!F54=ISBLANK(TRUE), "", 'A3. Resilience Actions'!F54)</f>
        <v/>
      </c>
      <c r="B55" s="136"/>
      <c r="C55" s="136"/>
      <c r="D55" s="137" t="str">
        <f t="shared" si="1"/>
        <v/>
      </c>
      <c r="E55" s="136"/>
      <c r="F55" s="136"/>
      <c r="G55" s="136"/>
      <c r="H55" s="136"/>
      <c r="I55" s="136"/>
    </row>
    <row r="56" spans="1:9" ht="39.75" customHeight="1">
      <c r="A56" s="139" t="str">
        <f>IF('A3. Resilience Actions'!F55=ISBLANK(TRUE), "", 'A3. Resilience Actions'!F55)</f>
        <v/>
      </c>
      <c r="B56" s="136"/>
      <c r="C56" s="136"/>
      <c r="D56" s="137" t="str">
        <f t="shared" si="1"/>
        <v/>
      </c>
      <c r="E56" s="136"/>
      <c r="F56" s="136"/>
      <c r="G56" s="136"/>
      <c r="H56" s="136"/>
      <c r="I56" s="136"/>
    </row>
    <row r="57" spans="1:9" ht="39.75" customHeight="1">
      <c r="A57" s="139" t="str">
        <f>IF('A3. Resilience Actions'!F56=ISBLANK(TRUE), "", 'A3. Resilience Actions'!F56)</f>
        <v/>
      </c>
      <c r="B57" s="136"/>
      <c r="C57" s="136"/>
      <c r="D57" s="137" t="str">
        <f t="shared" si="1"/>
        <v/>
      </c>
      <c r="E57" s="136"/>
      <c r="F57" s="136"/>
      <c r="G57" s="136"/>
      <c r="H57" s="136"/>
      <c r="I57" s="136"/>
    </row>
    <row r="58" spans="1:9" ht="39.75" customHeight="1">
      <c r="A58" s="139" t="str">
        <f>IF('A3. Resilience Actions'!F57=ISBLANK(TRUE), "", 'A3. Resilience Actions'!F57)</f>
        <v/>
      </c>
      <c r="B58" s="136"/>
      <c r="C58" s="136"/>
      <c r="D58" s="137" t="str">
        <f t="shared" si="1"/>
        <v/>
      </c>
      <c r="E58" s="136"/>
      <c r="F58" s="136"/>
      <c r="G58" s="136"/>
      <c r="H58" s="136"/>
      <c r="I58" s="136"/>
    </row>
    <row r="59" spans="1:9" ht="39.75" customHeight="1">
      <c r="A59" s="139" t="str">
        <f>IF('A3. Resilience Actions'!F58=ISBLANK(TRUE), "", 'A3. Resilience Actions'!F58)</f>
        <v/>
      </c>
      <c r="B59" s="136"/>
      <c r="C59" s="136"/>
      <c r="D59" s="137" t="str">
        <f t="shared" si="1"/>
        <v/>
      </c>
      <c r="E59" s="136"/>
      <c r="F59" s="136"/>
      <c r="G59" s="136"/>
      <c r="H59" s="136"/>
      <c r="I59" s="136"/>
    </row>
    <row r="60" spans="1:9" ht="39.75" customHeight="1">
      <c r="A60" s="139" t="str">
        <f>IF('A3. Resilience Actions'!F59=ISBLANK(TRUE), "", 'A3. Resilience Actions'!F59)</f>
        <v/>
      </c>
      <c r="B60" s="136"/>
      <c r="C60" s="136"/>
      <c r="D60" s="137" t="str">
        <f t="shared" si="1"/>
        <v/>
      </c>
      <c r="E60" s="136"/>
      <c r="F60" s="136"/>
      <c r="G60" s="136"/>
      <c r="H60" s="136"/>
      <c r="I60" s="136"/>
    </row>
    <row r="61" spans="1:9" ht="39.75" customHeight="1">
      <c r="A61" s="139" t="str">
        <f>IF('A3. Resilience Actions'!F60=ISBLANK(TRUE), "", 'A3. Resilience Actions'!F60)</f>
        <v/>
      </c>
      <c r="B61" s="136"/>
      <c r="C61" s="136"/>
      <c r="D61" s="137" t="str">
        <f t="shared" si="1"/>
        <v/>
      </c>
      <c r="E61" s="136"/>
      <c r="F61" s="136"/>
      <c r="G61" s="136"/>
      <c r="H61" s="136"/>
      <c r="I61" s="136"/>
    </row>
    <row r="62" spans="1:9" ht="39.75" customHeight="1">
      <c r="A62" s="139" t="str">
        <f>IF('A3. Resilience Actions'!F61=ISBLANK(TRUE), "", 'A3. Resilience Actions'!F61)</f>
        <v/>
      </c>
      <c r="B62" s="136"/>
      <c r="C62" s="136"/>
      <c r="D62" s="137" t="str">
        <f t="shared" si="1"/>
        <v/>
      </c>
      <c r="E62" s="136"/>
      <c r="F62" s="136"/>
      <c r="G62" s="136"/>
      <c r="H62" s="136"/>
      <c r="I62" s="136"/>
    </row>
    <row r="63" spans="1:9" ht="39.75" customHeight="1">
      <c r="A63" s="139" t="str">
        <f>IF('A3. Resilience Actions'!F62=ISBLANK(TRUE), "", 'A3. Resilience Actions'!F62)</f>
        <v/>
      </c>
      <c r="B63" s="136"/>
      <c r="C63" s="136"/>
      <c r="D63" s="137" t="str">
        <f t="shared" si="1"/>
        <v/>
      </c>
      <c r="E63" s="136"/>
      <c r="F63" s="136"/>
      <c r="G63" s="136"/>
      <c r="H63" s="136"/>
      <c r="I63" s="136"/>
    </row>
    <row r="64" spans="1:9" ht="39.75" customHeight="1">
      <c r="A64" s="139" t="str">
        <f>IF('A3. Resilience Actions'!F63=ISBLANK(TRUE), "", 'A3. Resilience Actions'!F63)</f>
        <v/>
      </c>
      <c r="B64" s="136"/>
      <c r="C64" s="136"/>
      <c r="D64" s="137" t="str">
        <f t="shared" si="1"/>
        <v/>
      </c>
      <c r="E64" s="136"/>
      <c r="F64" s="136"/>
      <c r="G64" s="136"/>
      <c r="H64" s="136"/>
      <c r="I64" s="136"/>
    </row>
    <row r="65" spans="1:9" ht="39.75" customHeight="1">
      <c r="A65" s="139" t="str">
        <f>IF('A3. Resilience Actions'!F64=ISBLANK(TRUE), "", 'A3. Resilience Actions'!F64)</f>
        <v/>
      </c>
      <c r="B65" s="136"/>
      <c r="C65" s="136"/>
      <c r="D65" s="137" t="str">
        <f t="shared" si="1"/>
        <v/>
      </c>
      <c r="E65" s="136"/>
      <c r="F65" s="136"/>
      <c r="G65" s="136"/>
      <c r="H65" s="136"/>
      <c r="I65" s="136"/>
    </row>
    <row r="66" spans="1:9" ht="39.75" customHeight="1">
      <c r="A66" s="139" t="str">
        <f>IF('A3. Resilience Actions'!F65=ISBLANK(TRUE), "", 'A3. Resilience Actions'!F65)</f>
        <v/>
      </c>
      <c r="B66" s="136"/>
      <c r="C66" s="136"/>
      <c r="D66" s="137" t="str">
        <f t="shared" si="1"/>
        <v/>
      </c>
      <c r="E66" s="136"/>
      <c r="F66" s="136"/>
      <c r="G66" s="136"/>
      <c r="H66" s="136"/>
      <c r="I66" s="136"/>
    </row>
    <row r="67" spans="1:9" ht="39.75" customHeight="1">
      <c r="A67" s="139" t="str">
        <f>IF('A3. Resilience Actions'!F66=ISBLANK(TRUE), "", 'A3. Resilience Actions'!F66)</f>
        <v/>
      </c>
      <c r="B67" s="136"/>
      <c r="C67" s="136"/>
      <c r="D67" s="137" t="str">
        <f t="shared" si="1"/>
        <v/>
      </c>
      <c r="E67" s="136"/>
      <c r="F67" s="136"/>
      <c r="G67" s="136"/>
      <c r="H67" s="136"/>
      <c r="I67" s="136"/>
    </row>
    <row r="68" spans="1:9" ht="18" customHeight="1">
      <c r="A68" s="140"/>
      <c r="B68" s="140"/>
      <c r="C68" s="140"/>
      <c r="D68" s="175"/>
      <c r="E68" s="140"/>
      <c r="F68" s="140"/>
      <c r="G68" s="140"/>
      <c r="H68" s="140"/>
      <c r="I68" s="140"/>
    </row>
    <row r="69" spans="1:9" ht="18" customHeight="1">
      <c r="A69" s="173" t="str">
        <f>'A3. Resilience Actions'!A68</f>
        <v>3a. Food Availability (Internal)</v>
      </c>
      <c r="B69" s="134"/>
      <c r="C69" s="134"/>
      <c r="D69" s="174"/>
      <c r="E69" s="141"/>
      <c r="F69" s="141"/>
      <c r="G69" s="141"/>
      <c r="H69" s="141"/>
      <c r="I69" s="141"/>
    </row>
    <row r="70" spans="1:9" ht="39.75" customHeight="1">
      <c r="A70" s="139" t="str">
        <f>IF('A3. Resilience Actions'!F70=ISBLANK(TRUE), "", 'A3. Resilience Actions'!F70)</f>
        <v/>
      </c>
      <c r="B70" s="136"/>
      <c r="C70" s="136"/>
      <c r="D70" s="137" t="str">
        <f t="shared" si="1"/>
        <v/>
      </c>
      <c r="E70" s="136"/>
      <c r="F70" s="136"/>
      <c r="G70" s="136"/>
      <c r="H70" s="136"/>
      <c r="I70" s="136"/>
    </row>
    <row r="71" spans="1:9" ht="39.75" customHeight="1">
      <c r="A71" s="139" t="str">
        <f>IF('A3. Resilience Actions'!F71=ISBLANK(TRUE), "", 'A3. Resilience Actions'!F71)</f>
        <v/>
      </c>
      <c r="B71" s="136"/>
      <c r="C71" s="136"/>
      <c r="D71" s="137" t="str">
        <f t="shared" si="1"/>
        <v/>
      </c>
      <c r="E71" s="136"/>
      <c r="F71" s="136"/>
      <c r="G71" s="136"/>
      <c r="H71" s="136"/>
      <c r="I71" s="136"/>
    </row>
    <row r="72" spans="1:9" ht="39.75" customHeight="1">
      <c r="A72" s="139" t="str">
        <f>IF('A3. Resilience Actions'!F72=ISBLANK(TRUE), "", 'A3. Resilience Actions'!F72)</f>
        <v/>
      </c>
      <c r="B72" s="136"/>
      <c r="C72" s="136"/>
      <c r="D72" s="137" t="str">
        <f t="shared" si="1"/>
        <v/>
      </c>
      <c r="E72" s="136"/>
      <c r="F72" s="136"/>
      <c r="G72" s="136"/>
      <c r="H72" s="136"/>
      <c r="I72" s="136"/>
    </row>
    <row r="73" spans="1:9" ht="39.75" customHeight="1">
      <c r="A73" s="139" t="str">
        <f>IF('A3. Resilience Actions'!F73=ISBLANK(TRUE), "", 'A3. Resilience Actions'!F73)</f>
        <v/>
      </c>
      <c r="B73" s="136"/>
      <c r="C73" s="136"/>
      <c r="D73" s="137" t="str">
        <f t="shared" si="1"/>
        <v/>
      </c>
      <c r="E73" s="136"/>
      <c r="F73" s="136"/>
      <c r="G73" s="136"/>
      <c r="H73" s="136"/>
      <c r="I73" s="136"/>
    </row>
    <row r="74" spans="1:9" ht="39.75" customHeight="1">
      <c r="A74" s="139" t="str">
        <f>IF('A3. Resilience Actions'!F74=ISBLANK(TRUE), "", 'A3. Resilience Actions'!F74)</f>
        <v/>
      </c>
      <c r="B74" s="136"/>
      <c r="C74" s="136"/>
      <c r="D74" s="137" t="str">
        <f t="shared" si="1"/>
        <v/>
      </c>
      <c r="E74" s="136"/>
      <c r="F74" s="136"/>
      <c r="G74" s="136"/>
      <c r="H74" s="136"/>
      <c r="I74" s="136"/>
    </row>
    <row r="75" spans="1:9" ht="39.75" customHeight="1">
      <c r="A75" s="139" t="str">
        <f>IF('A3. Resilience Actions'!F75=ISBLANK(TRUE), "", 'A3. Resilience Actions'!F75)</f>
        <v/>
      </c>
      <c r="B75" s="136"/>
      <c r="C75" s="136"/>
      <c r="D75" s="137" t="str">
        <f t="shared" si="1"/>
        <v/>
      </c>
      <c r="E75" s="136"/>
      <c r="F75" s="136"/>
      <c r="G75" s="136"/>
      <c r="H75" s="136"/>
      <c r="I75" s="136"/>
    </row>
    <row r="76" spans="1:9" ht="39.75" customHeight="1">
      <c r="A76" s="139" t="str">
        <f>IF('A3. Resilience Actions'!F76=ISBLANK(TRUE), "", 'A3. Resilience Actions'!F76)</f>
        <v/>
      </c>
      <c r="B76" s="136"/>
      <c r="C76" s="136"/>
      <c r="D76" s="137" t="str">
        <f t="shared" si="1"/>
        <v/>
      </c>
      <c r="E76" s="136"/>
      <c r="F76" s="136"/>
      <c r="G76" s="136"/>
      <c r="H76" s="136"/>
      <c r="I76" s="136"/>
    </row>
    <row r="77" spans="1:9" ht="39.75" customHeight="1">
      <c r="A77" s="139" t="str">
        <f>IF('A3. Resilience Actions'!F77=ISBLANK(TRUE), "", 'A3. Resilience Actions'!F77)</f>
        <v/>
      </c>
      <c r="B77" s="136"/>
      <c r="C77" s="136"/>
      <c r="D77" s="137" t="str">
        <f t="shared" si="1"/>
        <v/>
      </c>
      <c r="E77" s="136"/>
      <c r="F77" s="136"/>
      <c r="G77" s="136"/>
      <c r="H77" s="136"/>
      <c r="I77" s="136"/>
    </row>
    <row r="78" spans="1:9" ht="39.75" customHeight="1">
      <c r="A78" s="139" t="str">
        <f>IF('A3. Resilience Actions'!F78=ISBLANK(TRUE), "", 'A3. Resilience Actions'!F78)</f>
        <v/>
      </c>
      <c r="B78" s="136"/>
      <c r="C78" s="136"/>
      <c r="D78" s="137" t="str">
        <f t="shared" si="1"/>
        <v/>
      </c>
      <c r="E78" s="136"/>
      <c r="F78" s="136"/>
      <c r="G78" s="136"/>
      <c r="H78" s="136"/>
      <c r="I78" s="136"/>
    </row>
    <row r="79" spans="1:9" ht="39.75" customHeight="1">
      <c r="A79" s="139" t="str">
        <f>IF('A3. Resilience Actions'!F79=ISBLANK(TRUE), "", 'A3. Resilience Actions'!F79)</f>
        <v/>
      </c>
      <c r="B79" s="136"/>
      <c r="C79" s="136"/>
      <c r="D79" s="137" t="str">
        <f t="shared" si="1"/>
        <v/>
      </c>
      <c r="E79" s="136"/>
      <c r="F79" s="136"/>
      <c r="G79" s="136"/>
      <c r="H79" s="136"/>
      <c r="I79" s="136"/>
    </row>
    <row r="80" spans="1:9" ht="39.75" customHeight="1">
      <c r="A80" s="139" t="str">
        <f>IF('A3. Resilience Actions'!F80=ISBLANK(TRUE), "", 'A3. Resilience Actions'!F80)</f>
        <v/>
      </c>
      <c r="B80" s="136"/>
      <c r="C80" s="136"/>
      <c r="D80" s="137" t="str">
        <f t="shared" si="1"/>
        <v/>
      </c>
      <c r="E80" s="136"/>
      <c r="F80" s="136"/>
      <c r="G80" s="136"/>
      <c r="H80" s="136"/>
      <c r="I80" s="136"/>
    </row>
    <row r="81" spans="1:9" ht="39.75" customHeight="1">
      <c r="A81" s="139" t="str">
        <f>IF('A3. Resilience Actions'!F81=ISBLANK(TRUE), "", 'A3. Resilience Actions'!F81)</f>
        <v/>
      </c>
      <c r="B81" s="136"/>
      <c r="C81" s="136"/>
      <c r="D81" s="137" t="str">
        <f t="shared" si="1"/>
        <v/>
      </c>
      <c r="E81" s="136"/>
      <c r="F81" s="136"/>
      <c r="G81" s="136"/>
      <c r="H81" s="136"/>
      <c r="I81" s="136"/>
    </row>
    <row r="82" spans="1:9" ht="18" customHeight="1">
      <c r="A82" s="140"/>
      <c r="B82" s="140"/>
      <c r="C82" s="140"/>
      <c r="D82" s="175"/>
      <c r="E82" s="140"/>
      <c r="F82" s="140"/>
      <c r="G82" s="140"/>
      <c r="H82" s="140"/>
      <c r="I82" s="140"/>
    </row>
    <row r="83" spans="1:9" ht="18" customHeight="1">
      <c r="A83" s="173" t="str">
        <f>'A3. Resilience Actions'!A83</f>
        <v>3b. Food Availability (External)</v>
      </c>
      <c r="B83" s="134"/>
      <c r="C83" s="134"/>
      <c r="D83" s="174"/>
      <c r="E83" s="141"/>
      <c r="F83" s="141"/>
      <c r="G83" s="141"/>
      <c r="H83" s="141"/>
      <c r="I83" s="141"/>
    </row>
    <row r="84" spans="1:9" ht="39.75" customHeight="1">
      <c r="A84" s="139" t="str">
        <f>IF('A3. Resilience Actions'!F85=ISBLANK(TRUE), "", 'A3. Resilience Actions'!F85)</f>
        <v/>
      </c>
      <c r="B84" s="136"/>
      <c r="C84" s="136"/>
      <c r="D84" s="137" t="str">
        <f t="shared" si="1"/>
        <v/>
      </c>
      <c r="E84" s="136"/>
      <c r="F84" s="136"/>
      <c r="G84" s="136"/>
      <c r="H84" s="136"/>
      <c r="I84" s="136"/>
    </row>
    <row r="85" spans="1:9" ht="39.75" customHeight="1">
      <c r="A85" s="139" t="str">
        <f>IF('A3. Resilience Actions'!F86=ISBLANK(TRUE), "", 'A3. Resilience Actions'!F86)</f>
        <v/>
      </c>
      <c r="B85" s="136"/>
      <c r="C85" s="136"/>
      <c r="D85" s="137" t="str">
        <f t="shared" si="1"/>
        <v/>
      </c>
      <c r="E85" s="136"/>
      <c r="F85" s="136"/>
      <c r="G85" s="136"/>
      <c r="H85" s="136"/>
      <c r="I85" s="136"/>
    </row>
    <row r="86" spans="1:9" ht="39.75" customHeight="1">
      <c r="A86" s="139" t="str">
        <f>IF('A3. Resilience Actions'!F87=ISBLANK(TRUE), "", 'A3. Resilience Actions'!F87)</f>
        <v/>
      </c>
      <c r="B86" s="136"/>
      <c r="C86" s="136"/>
      <c r="D86" s="137" t="str">
        <f t="shared" si="1"/>
        <v/>
      </c>
      <c r="E86" s="136"/>
      <c r="F86" s="136"/>
      <c r="G86" s="136"/>
      <c r="H86" s="136"/>
      <c r="I86" s="136"/>
    </row>
    <row r="87" spans="1:9" ht="39.75" customHeight="1">
      <c r="A87" s="139" t="str">
        <f>IF('A3. Resilience Actions'!F88=ISBLANK(TRUE), "", 'A3. Resilience Actions'!F88)</f>
        <v/>
      </c>
      <c r="B87" s="136"/>
      <c r="C87" s="136"/>
      <c r="D87" s="137" t="str">
        <f t="shared" si="1"/>
        <v/>
      </c>
      <c r="E87" s="136"/>
      <c r="F87" s="136"/>
      <c r="G87" s="136"/>
      <c r="H87" s="136"/>
      <c r="I87" s="136"/>
    </row>
    <row r="88" spans="1:9" ht="39.75" customHeight="1">
      <c r="A88" s="139" t="str">
        <f>IF('A3. Resilience Actions'!F89=ISBLANK(TRUE), "", 'A3. Resilience Actions'!F89)</f>
        <v/>
      </c>
      <c r="B88" s="136"/>
      <c r="C88" s="136"/>
      <c r="D88" s="137" t="str">
        <f t="shared" si="1"/>
        <v/>
      </c>
      <c r="E88" s="136"/>
      <c r="F88" s="136"/>
      <c r="G88" s="136"/>
      <c r="H88" s="136"/>
      <c r="I88" s="136"/>
    </row>
    <row r="89" spans="1:9" ht="39.75" customHeight="1">
      <c r="A89" s="139" t="str">
        <f>IF('A3. Resilience Actions'!F90=ISBLANK(TRUE), "", 'A3. Resilience Actions'!F90)</f>
        <v/>
      </c>
      <c r="B89" s="136"/>
      <c r="C89" s="136"/>
      <c r="D89" s="137" t="str">
        <f t="shared" si="1"/>
        <v/>
      </c>
      <c r="E89" s="136"/>
      <c r="F89" s="136"/>
      <c r="G89" s="136"/>
      <c r="H89" s="136"/>
      <c r="I89" s="136"/>
    </row>
    <row r="90" spans="1:9" ht="39.75" customHeight="1">
      <c r="A90" s="139" t="str">
        <f>IF('A3. Resilience Actions'!F91=ISBLANK(TRUE), "", 'A3. Resilience Actions'!F91)</f>
        <v/>
      </c>
      <c r="B90" s="136"/>
      <c r="C90" s="136"/>
      <c r="D90" s="137" t="str">
        <f t="shared" si="1"/>
        <v/>
      </c>
      <c r="E90" s="136"/>
      <c r="F90" s="136"/>
      <c r="G90" s="136"/>
      <c r="H90" s="136"/>
      <c r="I90" s="136"/>
    </row>
    <row r="91" spans="1:9" ht="39.75" customHeight="1">
      <c r="A91" s="139" t="str">
        <f>IF('A3. Resilience Actions'!F92=ISBLANK(TRUE), "", 'A3. Resilience Actions'!F92)</f>
        <v/>
      </c>
      <c r="B91" s="136"/>
      <c r="C91" s="136"/>
      <c r="D91" s="137" t="str">
        <f t="shared" si="1"/>
        <v/>
      </c>
      <c r="E91" s="136"/>
      <c r="F91" s="136"/>
      <c r="G91" s="136"/>
      <c r="H91" s="136"/>
      <c r="I91" s="136"/>
    </row>
    <row r="92" spans="1:9" ht="18" customHeight="1">
      <c r="A92" s="140"/>
      <c r="B92" s="140"/>
      <c r="C92" s="140"/>
      <c r="D92" s="176"/>
      <c r="E92" s="140"/>
      <c r="F92" s="140"/>
      <c r="G92" s="140"/>
      <c r="H92" s="140"/>
      <c r="I92" s="140"/>
    </row>
    <row r="93" spans="1:9" ht="18" customHeight="1">
      <c r="A93" s="180" t="str">
        <f>'A3. Resilience Actions'!A94</f>
        <v>4. What are the most important supporting resources and services for the food system?</v>
      </c>
      <c r="B93" s="134"/>
      <c r="C93" s="134"/>
      <c r="D93" s="174"/>
      <c r="E93" s="180"/>
      <c r="F93" s="180"/>
      <c r="G93" s="141"/>
      <c r="H93" s="141"/>
      <c r="I93" s="141"/>
    </row>
    <row r="94" spans="1:9" ht="39.75" customHeight="1">
      <c r="A94" s="177" t="str">
        <f>IF('A3. Resilience Actions'!F96=ISBLANK(TRUE), "", 'A3. Resilience Actions'!F96)</f>
        <v/>
      </c>
      <c r="B94" s="178"/>
      <c r="C94" s="178"/>
      <c r="D94" s="179" t="str">
        <f t="shared" si="1"/>
        <v/>
      </c>
      <c r="E94" s="178"/>
      <c r="F94" s="178"/>
      <c r="G94" s="136"/>
      <c r="H94" s="136"/>
      <c r="I94" s="136"/>
    </row>
    <row r="95" spans="1:9" ht="39.75" customHeight="1">
      <c r="A95" s="177" t="str">
        <f>IF('A3. Resilience Actions'!F97=ISBLANK(TRUE), "", 'A3. Resilience Actions'!F97)</f>
        <v/>
      </c>
      <c r="B95" s="178"/>
      <c r="C95" s="178"/>
      <c r="D95" s="179" t="str">
        <f t="shared" si="1"/>
        <v/>
      </c>
      <c r="E95" s="178"/>
      <c r="F95" s="178"/>
      <c r="G95" s="136"/>
      <c r="H95" s="136"/>
      <c r="I95" s="136"/>
    </row>
    <row r="96" spans="1:9" ht="39.75" customHeight="1">
      <c r="A96" s="177" t="str">
        <f>IF('A3. Resilience Actions'!F98=ISBLANK(TRUE), "", 'A3. Resilience Actions'!F98)</f>
        <v/>
      </c>
      <c r="B96" s="178"/>
      <c r="C96" s="178"/>
      <c r="D96" s="179" t="str">
        <f t="shared" si="1"/>
        <v/>
      </c>
      <c r="E96" s="178"/>
      <c r="F96" s="178"/>
      <c r="G96" s="136"/>
      <c r="H96" s="136"/>
      <c r="I96" s="136"/>
    </row>
    <row r="97" spans="1:9" ht="39.75" customHeight="1">
      <c r="A97" s="177" t="str">
        <f>IF('A3. Resilience Actions'!F99=ISBLANK(TRUE), "", 'A3. Resilience Actions'!F99)</f>
        <v/>
      </c>
      <c r="B97" s="178"/>
      <c r="C97" s="178"/>
      <c r="D97" s="179" t="str">
        <f t="shared" si="1"/>
        <v/>
      </c>
      <c r="E97" s="178"/>
      <c r="F97" s="178"/>
      <c r="G97" s="136"/>
      <c r="H97" s="136"/>
      <c r="I97" s="136"/>
    </row>
    <row r="98" spans="1:9" ht="39.75" customHeight="1">
      <c r="A98" s="177" t="str">
        <f>IF('A3. Resilience Actions'!F100=ISBLANK(TRUE), "", 'A3. Resilience Actions'!F100)</f>
        <v/>
      </c>
      <c r="B98" s="178"/>
      <c r="C98" s="178"/>
      <c r="D98" s="179" t="str">
        <f t="shared" si="1"/>
        <v/>
      </c>
      <c r="E98" s="178"/>
      <c r="F98" s="178"/>
      <c r="G98" s="136"/>
      <c r="H98" s="136"/>
      <c r="I98" s="136"/>
    </row>
    <row r="99" spans="1:9" ht="39.75" customHeight="1">
      <c r="A99" s="177" t="str">
        <f>IF('A3. Resilience Actions'!F101=ISBLANK(TRUE), "", 'A3. Resilience Actions'!F101)</f>
        <v/>
      </c>
      <c r="B99" s="178"/>
      <c r="C99" s="178"/>
      <c r="D99" s="179" t="str">
        <f t="shared" si="1"/>
        <v/>
      </c>
      <c r="E99" s="178"/>
      <c r="F99" s="178"/>
      <c r="G99" s="136"/>
      <c r="H99" s="136"/>
      <c r="I99" s="136"/>
    </row>
    <row r="100" spans="1:9" ht="39.75" customHeight="1">
      <c r="A100" s="177" t="str">
        <f>IF('A3. Resilience Actions'!F102=ISBLANK(TRUE), "", 'A3. Resilience Actions'!F102)</f>
        <v/>
      </c>
      <c r="B100" s="178"/>
      <c r="C100" s="178"/>
      <c r="D100" s="179" t="str">
        <f t="shared" si="1"/>
        <v/>
      </c>
      <c r="E100" s="178"/>
      <c r="F100" s="178"/>
      <c r="G100" s="136"/>
      <c r="H100" s="136"/>
      <c r="I100" s="136"/>
    </row>
    <row r="101" spans="1:9" ht="39.75" customHeight="1">
      <c r="A101" s="177" t="str">
        <f>IF('A3. Resilience Actions'!F103=ISBLANK(TRUE), "", 'A3. Resilience Actions'!F103)</f>
        <v/>
      </c>
      <c r="B101" s="178"/>
      <c r="C101" s="178"/>
      <c r="D101" s="179" t="str">
        <f t="shared" si="1"/>
        <v/>
      </c>
      <c r="E101" s="178"/>
      <c r="F101" s="178"/>
      <c r="G101" s="136"/>
      <c r="H101" s="136"/>
      <c r="I101" s="136"/>
    </row>
    <row r="102" spans="1:9" ht="39.75" customHeight="1">
      <c r="A102" s="177" t="str">
        <f>IF('A3. Resilience Actions'!F104=ISBLANK(TRUE), "", 'A3. Resilience Actions'!F104)</f>
        <v/>
      </c>
      <c r="B102" s="178"/>
      <c r="C102" s="178"/>
      <c r="D102" s="179" t="str">
        <f t="shared" si="1"/>
        <v/>
      </c>
      <c r="E102" s="178"/>
      <c r="F102" s="178"/>
      <c r="G102" s="136"/>
      <c r="H102" s="136"/>
      <c r="I102" s="136"/>
    </row>
    <row r="103" spans="1:9" ht="39.75" customHeight="1">
      <c r="A103" s="177" t="str">
        <f>IF('A3. Resilience Actions'!F105=ISBLANK(TRUE), "", 'A3. Resilience Actions'!F105)</f>
        <v/>
      </c>
      <c r="B103" s="178"/>
      <c r="C103" s="178"/>
      <c r="D103" s="179" t="str">
        <f t="shared" si="1"/>
        <v/>
      </c>
      <c r="E103" s="178"/>
      <c r="F103" s="178"/>
      <c r="G103" s="136"/>
      <c r="H103" s="136"/>
      <c r="I103" s="136"/>
    </row>
    <row r="104" spans="1:9" ht="39.75" customHeight="1">
      <c r="A104" s="177" t="str">
        <f>IF('A3. Resilience Actions'!F106=ISBLANK(TRUE), "", 'A3. Resilience Actions'!F106)</f>
        <v/>
      </c>
      <c r="B104" s="178"/>
      <c r="C104" s="178"/>
      <c r="D104" s="179" t="str">
        <f t="shared" si="1"/>
        <v/>
      </c>
      <c r="E104" s="178"/>
      <c r="F104" s="178"/>
      <c r="G104" s="136"/>
      <c r="H104" s="136"/>
      <c r="I104" s="136"/>
    </row>
    <row r="105" spans="1:9" ht="39.75" customHeight="1">
      <c r="A105" s="177" t="str">
        <f>IF('A3. Resilience Actions'!F107=ISBLANK(TRUE), "", 'A3. Resilience Actions'!F107)</f>
        <v/>
      </c>
      <c r="B105" s="136"/>
      <c r="C105" s="136"/>
      <c r="D105" s="137" t="str">
        <f t="shared" si="1"/>
        <v/>
      </c>
      <c r="E105" s="136"/>
      <c r="F105" s="136"/>
      <c r="G105" s="136"/>
      <c r="H105" s="136"/>
      <c r="I105" s="136"/>
    </row>
    <row r="106" spans="1:9" ht="39.75" customHeight="1">
      <c r="A106" s="177" t="str">
        <f>IF('A3. Resilience Actions'!F108=ISBLANK(TRUE), "", 'A3. Resilience Actions'!F108)</f>
        <v/>
      </c>
      <c r="B106" s="136"/>
      <c r="C106" s="136"/>
      <c r="D106" s="137" t="str">
        <f t="shared" si="1"/>
        <v/>
      </c>
      <c r="E106" s="136"/>
      <c r="F106" s="136"/>
      <c r="G106" s="136"/>
      <c r="H106" s="136"/>
      <c r="I106" s="136"/>
    </row>
    <row r="107" spans="1:9" ht="39.75" customHeight="1">
      <c r="A107" s="177" t="str">
        <f>IF('A3. Resilience Actions'!F109=ISBLANK(TRUE), "", 'A3. Resilience Actions'!F109)</f>
        <v/>
      </c>
      <c r="B107" s="136"/>
      <c r="C107" s="136"/>
      <c r="D107" s="137" t="str">
        <f t="shared" si="1"/>
        <v/>
      </c>
      <c r="E107" s="136"/>
      <c r="F107" s="136"/>
      <c r="G107" s="136"/>
      <c r="H107" s="136"/>
      <c r="I107" s="136"/>
    </row>
    <row r="108" spans="1:9" ht="39.75" customHeight="1">
      <c r="A108" s="177" t="str">
        <f>IF('A3. Resilience Actions'!F110=ISBLANK(TRUE), "", 'A3. Resilience Actions'!F110)</f>
        <v/>
      </c>
      <c r="B108" s="136"/>
      <c r="C108" s="136"/>
      <c r="D108" s="137" t="str">
        <f t="shared" si="1"/>
        <v/>
      </c>
      <c r="E108" s="136"/>
      <c r="F108" s="136"/>
      <c r="G108" s="136"/>
      <c r="H108" s="136"/>
      <c r="I108" s="136"/>
    </row>
    <row r="109" spans="1:9" ht="39.75" customHeight="1">
      <c r="A109" s="177" t="str">
        <f>IF('A3. Resilience Actions'!F111=ISBLANK(TRUE), "", 'A3. Resilience Actions'!F111)</f>
        <v/>
      </c>
      <c r="B109" s="136"/>
      <c r="C109" s="136"/>
      <c r="D109" s="137" t="str">
        <f t="shared" si="1"/>
        <v/>
      </c>
      <c r="E109" s="136"/>
      <c r="F109" s="136"/>
      <c r="G109" s="136"/>
      <c r="H109" s="136"/>
      <c r="I109" s="136"/>
    </row>
    <row r="110" spans="1:9" ht="39.75" customHeight="1">
      <c r="A110" s="177" t="str">
        <f>IF('A3. Resilience Actions'!F112=ISBLANK(TRUE), "", 'A3. Resilience Actions'!F112)</f>
        <v/>
      </c>
      <c r="B110" s="136"/>
      <c r="C110" s="136"/>
      <c r="D110" s="137" t="str">
        <f t="shared" si="1"/>
        <v/>
      </c>
      <c r="E110" s="136"/>
      <c r="F110" s="136"/>
      <c r="G110" s="136"/>
      <c r="H110" s="136"/>
      <c r="I110" s="136"/>
    </row>
    <row r="111" spans="1:9" ht="39.75" customHeight="1">
      <c r="A111" s="177" t="str">
        <f>IF('A3. Resilience Actions'!F113=ISBLANK(TRUE), "", 'A3. Resilience Actions'!F113)</f>
        <v/>
      </c>
      <c r="B111" s="136"/>
      <c r="C111" s="136"/>
      <c r="D111" s="137" t="str">
        <f t="shared" si="1"/>
        <v/>
      </c>
      <c r="E111" s="136"/>
      <c r="F111" s="136"/>
      <c r="G111" s="136"/>
      <c r="H111" s="136"/>
      <c r="I111" s="136"/>
    </row>
    <row r="112" spans="1:9" ht="39.75" customHeight="1">
      <c r="A112" s="177" t="str">
        <f>IF('A3. Resilience Actions'!F114=ISBLANK(TRUE), "", 'A3. Resilience Actions'!F114)</f>
        <v/>
      </c>
      <c r="B112" s="136"/>
      <c r="C112" s="136"/>
      <c r="D112" s="137" t="str">
        <f t="shared" si="1"/>
        <v/>
      </c>
      <c r="E112" s="136"/>
      <c r="F112" s="136"/>
      <c r="G112" s="136"/>
      <c r="H112" s="136"/>
      <c r="I112" s="136"/>
    </row>
    <row r="113" spans="1:9" ht="39.75" customHeight="1">
      <c r="A113" s="177" t="str">
        <f>IF('A3. Resilience Actions'!F115=ISBLANK(TRUE), "", 'A3. Resilience Actions'!F115)</f>
        <v/>
      </c>
      <c r="B113" s="136"/>
      <c r="C113" s="136"/>
      <c r="D113" s="137" t="str">
        <f t="shared" si="1"/>
        <v/>
      </c>
      <c r="E113" s="136"/>
      <c r="F113" s="136"/>
      <c r="G113" s="136"/>
      <c r="H113" s="136"/>
      <c r="I113" s="136"/>
    </row>
    <row r="114" spans="1:9" ht="18" customHeight="1">
      <c r="A114" s="140"/>
      <c r="B114" s="140"/>
      <c r="C114" s="140"/>
      <c r="D114" s="175"/>
      <c r="E114" s="140"/>
      <c r="F114" s="140"/>
      <c r="G114" s="140"/>
      <c r="H114" s="140"/>
      <c r="I114" s="140"/>
    </row>
    <row r="115" spans="1:9" ht="18" customHeight="1">
      <c r="A115" s="173" t="str">
        <f>'A3. Resilience Actions'!A117</f>
        <v>5. What are the most important supporting policies and organizations for the food system?</v>
      </c>
      <c r="B115" s="134"/>
      <c r="C115" s="134"/>
      <c r="D115" s="174"/>
      <c r="E115" s="141"/>
      <c r="F115" s="141"/>
      <c r="G115" s="141"/>
      <c r="H115" s="141"/>
      <c r="I115" s="141"/>
    </row>
    <row r="116" spans="1:9" ht="39.75" customHeight="1">
      <c r="A116" s="139" t="str">
        <f>IF('A3. Resilience Actions'!F119=ISBLANK(TRUE), "", 'A3. Resilience Actions'!F119)</f>
        <v/>
      </c>
      <c r="B116" s="136"/>
      <c r="C116" s="136"/>
      <c r="D116" s="137" t="str">
        <f t="shared" si="1"/>
        <v/>
      </c>
      <c r="E116" s="136"/>
      <c r="F116" s="136"/>
      <c r="G116" s="136"/>
      <c r="H116" s="136"/>
      <c r="I116" s="136"/>
    </row>
    <row r="117" spans="1:9" ht="39.75" customHeight="1">
      <c r="A117" s="139" t="str">
        <f>IF('A3. Resilience Actions'!F120=ISBLANK(TRUE), "", 'A3. Resilience Actions'!F120)</f>
        <v/>
      </c>
      <c r="B117" s="136"/>
      <c r="C117" s="136"/>
      <c r="D117" s="137" t="str">
        <f t="shared" si="1"/>
        <v/>
      </c>
      <c r="E117" s="136"/>
      <c r="F117" s="136"/>
      <c r="G117" s="136"/>
      <c r="H117" s="136"/>
      <c r="I117" s="136"/>
    </row>
    <row r="118" spans="1:9" ht="39.75" customHeight="1">
      <c r="A118" s="139" t="str">
        <f>IF('A3. Resilience Actions'!F121=ISBLANK(TRUE), "", 'A3. Resilience Actions'!F121)</f>
        <v/>
      </c>
      <c r="B118" s="136"/>
      <c r="C118" s="136"/>
      <c r="D118" s="137" t="str">
        <f t="shared" si="1"/>
        <v/>
      </c>
      <c r="E118" s="136"/>
      <c r="F118" s="136"/>
      <c r="G118" s="136"/>
      <c r="H118" s="136"/>
      <c r="I118" s="136"/>
    </row>
    <row r="119" spans="1:9" ht="39.75" customHeight="1">
      <c r="A119" s="139" t="str">
        <f>IF('A3. Resilience Actions'!F122=ISBLANK(TRUE), "", 'A3. Resilience Actions'!F122)</f>
        <v/>
      </c>
      <c r="B119" s="136"/>
      <c r="C119" s="136"/>
      <c r="D119" s="137" t="str">
        <f t="shared" si="1"/>
        <v/>
      </c>
      <c r="E119" s="136"/>
      <c r="F119" s="136"/>
      <c r="G119" s="136"/>
      <c r="H119" s="136"/>
      <c r="I119" s="136"/>
    </row>
    <row r="120" spans="1:9" ht="39.75" customHeight="1">
      <c r="A120" s="139" t="str">
        <f>IF('A3. Resilience Actions'!F123=ISBLANK(TRUE), "", 'A3. Resilience Actions'!F123)</f>
        <v/>
      </c>
      <c r="B120" s="136"/>
      <c r="C120" s="136"/>
      <c r="D120" s="137" t="str">
        <f t="shared" si="1"/>
        <v/>
      </c>
      <c r="E120" s="136"/>
      <c r="F120" s="136"/>
      <c r="G120" s="136"/>
      <c r="H120" s="136"/>
      <c r="I120" s="136"/>
    </row>
    <row r="121" spans="1:9" ht="39.75" customHeight="1">
      <c r="A121" s="139" t="str">
        <f>IF('A3. Resilience Actions'!F124=ISBLANK(TRUE), "", 'A3. Resilience Actions'!F124)</f>
        <v/>
      </c>
      <c r="B121" s="136"/>
      <c r="C121" s="136"/>
      <c r="D121" s="137" t="str">
        <f t="shared" si="1"/>
        <v/>
      </c>
      <c r="E121" s="136"/>
      <c r="F121" s="136"/>
      <c r="G121" s="136"/>
      <c r="H121" s="136"/>
      <c r="I121" s="136"/>
    </row>
    <row r="122" spans="1:9" ht="39.75" customHeight="1">
      <c r="A122" s="139" t="str">
        <f>IF('A3. Resilience Actions'!F125=ISBLANK(TRUE), "", 'A3. Resilience Actions'!F125)</f>
        <v/>
      </c>
      <c r="B122" s="136"/>
      <c r="C122" s="136"/>
      <c r="D122" s="137" t="str">
        <f t="shared" si="1"/>
        <v/>
      </c>
      <c r="E122" s="136"/>
      <c r="F122" s="136"/>
      <c r="G122" s="136"/>
      <c r="H122" s="136"/>
      <c r="I122" s="136"/>
    </row>
    <row r="123" spans="1:9" ht="39.75" customHeight="1">
      <c r="A123" s="139" t="str">
        <f>IF('A3. Resilience Actions'!F126=ISBLANK(TRUE), "", 'A3. Resilience Actions'!F126)</f>
        <v/>
      </c>
      <c r="B123" s="136"/>
      <c r="C123" s="136"/>
      <c r="D123" s="137" t="str">
        <f t="shared" si="1"/>
        <v/>
      </c>
      <c r="E123" s="136"/>
      <c r="F123" s="136"/>
      <c r="G123" s="136"/>
      <c r="H123" s="136"/>
      <c r="I123" s="136"/>
    </row>
    <row r="124" spans="1:9" ht="39.75" customHeight="1">
      <c r="A124" s="139" t="str">
        <f>IF('A3. Resilience Actions'!F127=ISBLANK(TRUE), "", 'A3. Resilience Actions'!F127)</f>
        <v/>
      </c>
      <c r="B124" s="136"/>
      <c r="C124" s="136"/>
      <c r="D124" s="137" t="str">
        <f t="shared" si="1"/>
        <v/>
      </c>
      <c r="E124" s="136"/>
      <c r="F124" s="136"/>
      <c r="G124" s="136"/>
      <c r="H124" s="136"/>
      <c r="I124" s="136"/>
    </row>
    <row r="125" spans="1:9" ht="39.75" customHeight="1">
      <c r="A125" s="139" t="str">
        <f>IF('A3. Resilience Actions'!F128=ISBLANK(TRUE), "", 'A3. Resilience Actions'!F128)</f>
        <v/>
      </c>
      <c r="B125" s="136"/>
      <c r="C125" s="136"/>
      <c r="D125" s="137" t="str">
        <f t="shared" si="1"/>
        <v/>
      </c>
      <c r="E125" s="136"/>
      <c r="F125" s="136"/>
      <c r="G125" s="136"/>
      <c r="H125" s="136"/>
      <c r="I125" s="136"/>
    </row>
    <row r="126" spans="1:9" ht="39.75" customHeight="1">
      <c r="A126" s="139" t="str">
        <f>IF('A3. Resilience Actions'!F129=ISBLANK(TRUE), "", 'A3. Resilience Actions'!F129)</f>
        <v/>
      </c>
      <c r="B126" s="136"/>
      <c r="C126" s="136"/>
      <c r="D126" s="137" t="str">
        <f t="shared" si="1"/>
        <v/>
      </c>
      <c r="E126" s="136"/>
      <c r="F126" s="136"/>
      <c r="G126" s="136"/>
      <c r="H126" s="136"/>
      <c r="I126" s="136"/>
    </row>
    <row r="127" spans="1:9" ht="39.75" customHeight="1">
      <c r="A127" s="139" t="str">
        <f>IF('A3. Resilience Actions'!F130=ISBLANK(TRUE), "", 'A3. Resilience Actions'!F130)</f>
        <v/>
      </c>
      <c r="B127" s="136"/>
      <c r="C127" s="136"/>
      <c r="D127" s="137" t="str">
        <f t="shared" si="1"/>
        <v/>
      </c>
      <c r="E127" s="136"/>
      <c r="F127" s="136"/>
      <c r="G127" s="136"/>
      <c r="H127" s="136"/>
      <c r="I127" s="136"/>
    </row>
    <row r="128" spans="1:9" ht="39.75" customHeight="1">
      <c r="A128" s="139" t="str">
        <f>IF('A3. Resilience Actions'!F131=ISBLANK(TRUE), "", 'A3. Resilience Actions'!F131)</f>
        <v/>
      </c>
      <c r="B128" s="136"/>
      <c r="C128" s="136"/>
      <c r="D128" s="137" t="str">
        <f t="shared" si="1"/>
        <v/>
      </c>
      <c r="E128" s="136"/>
      <c r="F128" s="136"/>
      <c r="G128" s="136"/>
      <c r="H128" s="136"/>
      <c r="I128" s="136"/>
    </row>
    <row r="129" spans="1:9" ht="39.75" customHeight="1">
      <c r="A129" s="139" t="str">
        <f>IF('A3. Resilience Actions'!F132=ISBLANK(TRUE), "", 'A3. Resilience Actions'!F132)</f>
        <v/>
      </c>
      <c r="B129" s="136"/>
      <c r="C129" s="136"/>
      <c r="D129" s="137" t="str">
        <f t="shared" si="1"/>
        <v/>
      </c>
      <c r="E129" s="136"/>
      <c r="F129" s="136"/>
      <c r="G129" s="136"/>
      <c r="H129" s="136"/>
      <c r="I129" s="136"/>
    </row>
    <row r="130" spans="1:9" ht="39.75" customHeight="1">
      <c r="A130" s="139" t="str">
        <f>IF('A3. Resilience Actions'!F133=ISBLANK(TRUE), "", 'A3. Resilience Actions'!F133)</f>
        <v/>
      </c>
      <c r="B130" s="136"/>
      <c r="C130" s="136"/>
      <c r="D130" s="137" t="str">
        <f t="shared" si="1"/>
        <v/>
      </c>
      <c r="E130" s="136"/>
      <c r="F130" s="136"/>
      <c r="G130" s="136"/>
      <c r="H130" s="136"/>
      <c r="I130" s="136"/>
    </row>
    <row r="131" spans="1:9" ht="39.75" customHeight="1">
      <c r="A131" s="139" t="str">
        <f>IF('A3. Resilience Actions'!F134=ISBLANK(TRUE), "", 'A3. Resilience Actions'!F134)</f>
        <v/>
      </c>
      <c r="B131" s="136"/>
      <c r="C131" s="136"/>
      <c r="D131" s="137" t="str">
        <f t="shared" si="1"/>
        <v/>
      </c>
      <c r="E131" s="136"/>
      <c r="F131" s="136"/>
      <c r="G131" s="136"/>
      <c r="H131" s="136"/>
      <c r="I131" s="136"/>
    </row>
    <row r="132" spans="1:9" ht="39.75" customHeight="1">
      <c r="A132" s="139" t="str">
        <f>IF('A3. Resilience Actions'!F135=ISBLANK(TRUE), "", 'A3. Resilience Actions'!F135)</f>
        <v/>
      </c>
      <c r="B132" s="136"/>
      <c r="C132" s="136"/>
      <c r="D132" s="137" t="str">
        <f t="shared" si="1"/>
        <v/>
      </c>
      <c r="E132" s="136"/>
      <c r="F132" s="136"/>
      <c r="G132" s="136"/>
      <c r="H132" s="136"/>
      <c r="I132" s="136"/>
    </row>
    <row r="133" spans="1:9" ht="39.75" customHeight="1">
      <c r="A133" s="139" t="str">
        <f>IF('A3. Resilience Actions'!F136=ISBLANK(TRUE), "", 'A3. Resilience Actions'!F136)</f>
        <v/>
      </c>
      <c r="B133" s="136"/>
      <c r="C133" s="136"/>
      <c r="D133" s="137" t="str">
        <f t="shared" ref="D133:D135" si="2">IF(AND(ISBLANK(B133),ISBLANK(C133)),"",IF(B133&gt;1,B133+C133,0))</f>
        <v/>
      </c>
      <c r="E133" s="136"/>
      <c r="F133" s="136"/>
      <c r="G133" s="136"/>
      <c r="H133" s="136"/>
      <c r="I133" s="136"/>
    </row>
    <row r="134" spans="1:9" ht="39.75" customHeight="1">
      <c r="A134" s="139" t="str">
        <f>IF('A3. Resilience Actions'!F137=ISBLANK(TRUE), "", 'A3. Resilience Actions'!F137)</f>
        <v/>
      </c>
      <c r="B134" s="136"/>
      <c r="C134" s="136"/>
      <c r="D134" s="137" t="str">
        <f t="shared" si="2"/>
        <v/>
      </c>
      <c r="E134" s="136"/>
      <c r="F134" s="136"/>
      <c r="G134" s="136"/>
      <c r="H134" s="136"/>
      <c r="I134" s="136"/>
    </row>
    <row r="135" spans="1:9" ht="39.75" customHeight="1">
      <c r="A135" s="139" t="str">
        <f>IF('A3. Resilience Actions'!F138=ISBLANK(TRUE), "", 'A3. Resilience Actions'!F138)</f>
        <v/>
      </c>
      <c r="B135" s="136"/>
      <c r="C135" s="136"/>
      <c r="D135" s="137" t="str">
        <f t="shared" si="2"/>
        <v/>
      </c>
      <c r="E135" s="136"/>
      <c r="F135" s="136"/>
      <c r="G135" s="136"/>
      <c r="H135" s="136"/>
      <c r="I135" s="136"/>
    </row>
  </sheetData>
  <mergeCells count="3">
    <mergeCell ref="E3:G3"/>
    <mergeCell ref="B3:C3"/>
    <mergeCell ref="A6:E6"/>
  </mergeCells>
  <conditionalFormatting sqref="B104:B114 B38:B46 B76:B82 B88:B92 B126:B135 B19:C28 B48:B68">
    <cfRule type="colorScale" priority="18">
      <colorScale>
        <cfvo type="num" val="1"/>
        <cfvo type="num" val="2"/>
        <cfvo type="num" val="3"/>
        <color rgb="FFF8696B"/>
        <color rgb="FFFFEB84"/>
        <color rgb="FF63BE7B"/>
      </colorScale>
    </cfRule>
  </conditionalFormatting>
  <conditionalFormatting sqref="D70:D82 D84:D92 D94:D114 D116:D136 D30:D46 D19:D28 D48:D68">
    <cfRule type="iconSet" priority="17">
      <iconSet iconSet="5Quarters" showValue="0">
        <cfvo type="percent" val="0"/>
        <cfvo type="num" val="3"/>
        <cfvo type="num" val="4"/>
        <cfvo type="num" val="5"/>
        <cfvo type="num" val="6"/>
      </iconSet>
    </cfRule>
  </conditionalFormatting>
  <conditionalFormatting sqref="C104:C114 C38:C46 C76:C82 C88:C92 C126:C134 C48:C68">
    <cfRule type="colorScale" priority="16">
      <colorScale>
        <cfvo type="num" val="1"/>
        <cfvo type="num" val="2"/>
        <cfvo type="num" val="3"/>
        <color rgb="FFF8696B"/>
        <color rgb="FFFFEB84"/>
        <color rgb="FF63BE7B"/>
      </colorScale>
    </cfRule>
  </conditionalFormatting>
  <conditionalFormatting sqref="B12:B18">
    <cfRule type="colorScale" priority="15">
      <colorScale>
        <cfvo type="num" val="1"/>
        <cfvo type="num" val="2"/>
        <cfvo type="num" val="3"/>
        <color rgb="FFF8696B"/>
        <color rgb="FFFFEB84"/>
        <color rgb="FF63BE7B"/>
      </colorScale>
    </cfRule>
  </conditionalFormatting>
  <conditionalFormatting sqref="C12:C18">
    <cfRule type="colorScale" priority="14">
      <colorScale>
        <cfvo type="num" val="1"/>
        <cfvo type="num" val="2"/>
        <cfvo type="num" val="3"/>
        <color rgb="FFF8696B"/>
        <color rgb="FFFFEB84"/>
        <color rgb="FF63BE7B"/>
      </colorScale>
    </cfRule>
  </conditionalFormatting>
  <conditionalFormatting sqref="D12:D18">
    <cfRule type="iconSet" priority="11">
      <iconSet iconSet="5Quarters" showValue="0">
        <cfvo type="percent" val="0"/>
        <cfvo type="num" val="3"/>
        <cfvo type="num" val="4"/>
        <cfvo type="num" val="5"/>
        <cfvo type="num" val="6"/>
      </iconSet>
    </cfRule>
  </conditionalFormatting>
  <conditionalFormatting sqref="C30:C37">
    <cfRule type="colorScale" priority="10">
      <colorScale>
        <cfvo type="num" val="1"/>
        <cfvo type="num" val="2"/>
        <cfvo type="num" val="3"/>
        <color rgb="FFF8696B"/>
        <color rgb="FFFFEB84"/>
        <color rgb="FF63BE7B"/>
      </colorScale>
    </cfRule>
  </conditionalFormatting>
  <conditionalFormatting sqref="B30:B37">
    <cfRule type="colorScale" priority="9">
      <colorScale>
        <cfvo type="num" val="1"/>
        <cfvo type="num" val="2"/>
        <cfvo type="num" val="3"/>
        <color rgb="FFF8696B"/>
        <color rgb="FFFFEB84"/>
        <color rgb="FF63BE7B"/>
      </colorScale>
    </cfRule>
  </conditionalFormatting>
  <conditionalFormatting sqref="B70:B75">
    <cfRule type="colorScale" priority="8">
      <colorScale>
        <cfvo type="num" val="1"/>
        <cfvo type="num" val="2"/>
        <cfvo type="num" val="3"/>
        <color rgb="FFF8696B"/>
        <color rgb="FFFFEB84"/>
        <color rgb="FF63BE7B"/>
      </colorScale>
    </cfRule>
  </conditionalFormatting>
  <conditionalFormatting sqref="C70:C75">
    <cfRule type="colorScale" priority="7">
      <colorScale>
        <cfvo type="num" val="1"/>
        <cfvo type="num" val="2"/>
        <cfvo type="num" val="3"/>
        <color rgb="FFF8696B"/>
        <color rgb="FFFFEB84"/>
        <color rgb="FF63BE7B"/>
      </colorScale>
    </cfRule>
  </conditionalFormatting>
  <conditionalFormatting sqref="B84:B87">
    <cfRule type="colorScale" priority="6">
      <colorScale>
        <cfvo type="num" val="1"/>
        <cfvo type="num" val="2"/>
        <cfvo type="num" val="3"/>
        <color rgb="FFF8696B"/>
        <color rgb="FFFFEB84"/>
        <color rgb="FF63BE7B"/>
      </colorScale>
    </cfRule>
  </conditionalFormatting>
  <conditionalFormatting sqref="C84:C87">
    <cfRule type="colorScale" priority="5">
      <colorScale>
        <cfvo type="num" val="1"/>
        <cfvo type="num" val="2"/>
        <cfvo type="num" val="3"/>
        <color rgb="FFF8696B"/>
        <color rgb="FFFFEB84"/>
        <color rgb="FF63BE7B"/>
      </colorScale>
    </cfRule>
  </conditionalFormatting>
  <conditionalFormatting sqref="B94:B103">
    <cfRule type="colorScale" priority="4">
      <colorScale>
        <cfvo type="num" val="1"/>
        <cfvo type="num" val="2"/>
        <cfvo type="num" val="3"/>
        <color rgb="FFF8696B"/>
        <color rgb="FFFFEB84"/>
        <color rgb="FF63BE7B"/>
      </colorScale>
    </cfRule>
  </conditionalFormatting>
  <conditionalFormatting sqref="C94:C103">
    <cfRule type="colorScale" priority="3">
      <colorScale>
        <cfvo type="num" val="1"/>
        <cfvo type="num" val="2"/>
        <cfvo type="num" val="3"/>
        <color rgb="FFF8696B"/>
        <color rgb="FFFFEB84"/>
        <color rgb="FF63BE7B"/>
      </colorScale>
    </cfRule>
  </conditionalFormatting>
  <conditionalFormatting sqref="B116:B125">
    <cfRule type="colorScale" priority="2">
      <colorScale>
        <cfvo type="num" val="1"/>
        <cfvo type="num" val="2"/>
        <cfvo type="num" val="3"/>
        <color rgb="FFF8696B"/>
        <color rgb="FFFFEB84"/>
        <color rgb="FF63BE7B"/>
      </colorScale>
    </cfRule>
  </conditionalFormatting>
  <conditionalFormatting sqref="C116:C125">
    <cfRule type="colorScale" priority="1">
      <colorScale>
        <cfvo type="num" val="1"/>
        <cfvo type="num" val="2"/>
        <cfvo type="num" val="3"/>
        <color rgb="FFF8696B"/>
        <color rgb="FFFFEB84"/>
        <color rgb="FF63BE7B"/>
      </colorScale>
    </cfRule>
  </conditionalFormatting>
  <pageMargins left="0.7" right="0.7" top="0.75" bottom="0.75" header="0.3" footer="0.3"/>
  <pageSetup orientation="portrait" horizontalDpi="4294967294" verticalDpi="4294967294"/>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indexed="25"/>
    <pageSetUpPr fitToPage="1"/>
  </sheetPr>
  <dimension ref="A1:I41"/>
  <sheetViews>
    <sheetView showGridLines="0" defaultGridColor="0" topLeftCell="A9" colorId="22" zoomScale="125" zoomScaleNormal="125" zoomScalePageLayoutView="125" workbookViewId="0">
      <selection activeCell="A34" sqref="A34:C34"/>
    </sheetView>
  </sheetViews>
  <sheetFormatPr baseColWidth="10" defaultColWidth="9.25" defaultRowHeight="15" customHeight="1" x14ac:dyDescent="0"/>
  <cols>
    <col min="1" max="1" width="19.25" style="16" customWidth="1"/>
    <col min="2" max="2" width="63.125" style="16" customWidth="1"/>
    <col min="3" max="3" width="61.375" style="16" customWidth="1"/>
    <col min="4" max="9" width="9.25" style="76"/>
    <col min="10" max="16384" width="9.25" style="16"/>
  </cols>
  <sheetData>
    <row r="1" spans="1:9" ht="15" customHeight="1">
      <c r="D1" s="85"/>
      <c r="E1" s="85"/>
      <c r="F1" s="85"/>
      <c r="G1" s="85"/>
      <c r="H1" s="85"/>
      <c r="I1" s="85"/>
    </row>
    <row r="2" spans="1:9" ht="27.75" customHeight="1">
      <c r="A2" s="74" t="s">
        <v>93</v>
      </c>
      <c r="B2" s="74"/>
      <c r="C2" s="74"/>
    </row>
    <row r="3" spans="1:9" ht="15" customHeight="1">
      <c r="A3" s="313" t="s">
        <v>154</v>
      </c>
      <c r="B3" s="314"/>
      <c r="C3" s="314"/>
    </row>
    <row r="4" spans="1:9" s="15" customFormat="1" ht="57" customHeight="1">
      <c r="A4" s="314"/>
      <c r="B4" s="314"/>
      <c r="C4" s="314"/>
      <c r="D4" s="77"/>
      <c r="E4" s="77"/>
      <c r="F4" s="77"/>
      <c r="G4" s="77"/>
      <c r="H4" s="77"/>
      <c r="I4" s="77"/>
    </row>
    <row r="5" spans="1:9" s="15" customFormat="1" ht="33" customHeight="1">
      <c r="A5" s="73" t="s">
        <v>70</v>
      </c>
      <c r="B5" s="73"/>
      <c r="C5" s="73"/>
      <c r="D5" s="77"/>
      <c r="E5" s="77"/>
      <c r="F5" s="77"/>
      <c r="G5" s="77"/>
      <c r="H5" s="77"/>
      <c r="I5" s="77"/>
    </row>
    <row r="6" spans="1:9" s="15" customFormat="1" ht="24.75" customHeight="1">
      <c r="A6" s="255" t="s">
        <v>97</v>
      </c>
      <c r="B6" s="255"/>
      <c r="C6" s="255"/>
      <c r="D6" s="77"/>
      <c r="E6" s="77"/>
      <c r="F6" s="77"/>
      <c r="G6" s="77"/>
      <c r="H6" s="77"/>
      <c r="I6" s="77"/>
    </row>
    <row r="7" spans="1:9" ht="17">
      <c r="A7" s="73" t="s">
        <v>98</v>
      </c>
      <c r="B7" s="73"/>
      <c r="C7" s="73"/>
    </row>
    <row r="8" spans="1:9" ht="15" customHeight="1">
      <c r="A8" s="255" t="s">
        <v>65</v>
      </c>
      <c r="B8" s="255"/>
      <c r="C8" s="255"/>
    </row>
    <row r="9" spans="1:9" ht="30" customHeight="1">
      <c r="A9" s="255" t="s">
        <v>74</v>
      </c>
      <c r="B9" s="255"/>
      <c r="C9" s="255"/>
    </row>
    <row r="10" spans="1:9" ht="21" customHeight="1">
      <c r="A10" s="73" t="s">
        <v>99</v>
      </c>
      <c r="B10" s="73"/>
      <c r="C10" s="73"/>
    </row>
    <row r="11" spans="1:9" ht="30" customHeight="1">
      <c r="A11" s="255" t="s">
        <v>75</v>
      </c>
      <c r="B11" s="255"/>
      <c r="C11" s="255"/>
    </row>
    <row r="12" spans="1:9" ht="22.25" customHeight="1">
      <c r="A12" s="73" t="s">
        <v>114</v>
      </c>
      <c r="B12" s="73"/>
      <c r="C12" s="73"/>
    </row>
    <row r="13" spans="1:9" ht="17">
      <c r="A13" s="48" t="s">
        <v>118</v>
      </c>
      <c r="B13" s="73"/>
      <c r="C13" s="73"/>
    </row>
    <row r="14" spans="1:9" ht="21.75" customHeight="1">
      <c r="A14" s="262" t="s">
        <v>66</v>
      </c>
      <c r="B14" s="261"/>
      <c r="C14" s="14"/>
    </row>
    <row r="15" spans="1:9" ht="17">
      <c r="A15" s="317" t="s">
        <v>125</v>
      </c>
      <c r="B15" s="318"/>
      <c r="C15" s="14"/>
    </row>
    <row r="16" spans="1:9" ht="16">
      <c r="A16" s="88" t="s">
        <v>84</v>
      </c>
    </row>
    <row r="17" spans="1:9" ht="15" customHeight="1">
      <c r="A17" s="88" t="s">
        <v>85</v>
      </c>
      <c r="B17" s="72"/>
      <c r="C17" s="72"/>
    </row>
    <row r="18" spans="1:9" ht="9.75" customHeight="1">
      <c r="A18" s="88"/>
      <c r="B18" s="72"/>
      <c r="C18" s="72"/>
    </row>
    <row r="19" spans="1:9" s="15" customFormat="1" ht="16">
      <c r="A19" s="48" t="s">
        <v>197</v>
      </c>
      <c r="B19" s="16"/>
      <c r="C19" s="72"/>
      <c r="D19" s="77"/>
      <c r="E19" s="77"/>
      <c r="F19" s="77"/>
      <c r="G19" s="77"/>
      <c r="H19" s="77"/>
      <c r="I19" s="77"/>
    </row>
    <row r="20" spans="1:9" s="15" customFormat="1" ht="16">
      <c r="A20" s="48" t="s">
        <v>80</v>
      </c>
      <c r="B20" s="16"/>
      <c r="C20" s="72"/>
      <c r="D20" s="77"/>
      <c r="E20" s="77"/>
      <c r="F20" s="77"/>
      <c r="G20" s="77"/>
      <c r="H20" s="77"/>
      <c r="I20" s="77"/>
    </row>
    <row r="21" spans="1:9" ht="15" customHeight="1">
      <c r="A21" s="48" t="s">
        <v>81</v>
      </c>
    </row>
    <row r="22" spans="1:9" ht="16">
      <c r="A22" s="48" t="s">
        <v>105</v>
      </c>
      <c r="D22" s="84"/>
      <c r="E22" s="84"/>
      <c r="F22" s="84"/>
      <c r="G22" s="84"/>
      <c r="H22" s="84"/>
      <c r="I22" s="84"/>
    </row>
    <row r="23" spans="1:9" ht="16">
      <c r="A23" s="48" t="s">
        <v>82</v>
      </c>
      <c r="D23" s="84"/>
      <c r="E23" s="84"/>
      <c r="F23" s="84"/>
      <c r="G23" s="84"/>
      <c r="H23" s="84"/>
      <c r="I23" s="84"/>
    </row>
    <row r="24" spans="1:9" ht="16">
      <c r="A24" s="48" t="s">
        <v>83</v>
      </c>
      <c r="D24" s="84"/>
      <c r="E24" s="84"/>
      <c r="F24" s="84"/>
      <c r="G24" s="84"/>
      <c r="H24" s="84"/>
      <c r="I24" s="84"/>
    </row>
    <row r="25" spans="1:9" ht="16">
      <c r="D25" s="84"/>
      <c r="E25" s="84"/>
      <c r="F25" s="84"/>
      <c r="G25" s="84"/>
      <c r="H25" s="84"/>
      <c r="I25" s="84"/>
    </row>
    <row r="26" spans="1:9" ht="3" customHeight="1">
      <c r="D26" s="84"/>
      <c r="E26" s="84"/>
      <c r="F26" s="84"/>
      <c r="G26" s="84"/>
      <c r="H26" s="84"/>
      <c r="I26" s="84"/>
    </row>
    <row r="27" spans="1:9" ht="16" hidden="1">
      <c r="D27" s="84"/>
      <c r="E27" s="84"/>
      <c r="F27" s="84"/>
      <c r="G27" s="84"/>
      <c r="H27" s="84"/>
      <c r="I27" s="84"/>
    </row>
    <row r="28" spans="1:9" ht="16" hidden="1">
      <c r="A28" s="48"/>
      <c r="D28" s="84"/>
      <c r="E28" s="84"/>
      <c r="F28" s="84"/>
      <c r="G28" s="84"/>
      <c r="H28" s="84"/>
      <c r="I28" s="84"/>
    </row>
    <row r="29" spans="1:9" ht="22.25" customHeight="1">
      <c r="A29" s="73" t="s">
        <v>94</v>
      </c>
      <c r="B29" s="73"/>
      <c r="C29" s="73"/>
    </row>
    <row r="30" spans="1:9" ht="16">
      <c r="A30" s="315" t="s">
        <v>198</v>
      </c>
      <c r="B30" s="316"/>
      <c r="C30" s="316"/>
    </row>
    <row r="31" spans="1:9" ht="16">
      <c r="A31" s="316"/>
      <c r="B31" s="316"/>
      <c r="C31" s="316"/>
    </row>
    <row r="32" spans="1:9" ht="15" customHeight="1">
      <c r="A32" s="73" t="s">
        <v>2</v>
      </c>
      <c r="B32" s="73"/>
      <c r="C32" s="73"/>
      <c r="D32" s="79"/>
      <c r="E32" s="79"/>
      <c r="F32" s="79"/>
      <c r="G32" s="79"/>
      <c r="H32" s="79"/>
      <c r="I32" s="79"/>
    </row>
    <row r="33" spans="1:3" ht="63" customHeight="1">
      <c r="A33" s="255" t="s">
        <v>95</v>
      </c>
      <c r="B33" s="255"/>
      <c r="C33" s="255"/>
    </row>
    <row r="34" spans="1:3" ht="34.25" customHeight="1">
      <c r="A34" s="261"/>
      <c r="B34" s="261"/>
      <c r="C34" s="261"/>
    </row>
    <row r="35" spans="1:3" ht="15" customHeight="1">
      <c r="A35" s="71"/>
      <c r="B35" s="71"/>
      <c r="C35" s="71"/>
    </row>
    <row r="36" spans="1:3" ht="15" customHeight="1">
      <c r="A36" s="72"/>
      <c r="B36" s="72"/>
      <c r="C36" s="72"/>
    </row>
    <row r="37" spans="1:3" ht="30" customHeight="1"/>
    <row r="38" spans="1:3" ht="72" customHeight="1"/>
    <row r="39" spans="1:3" ht="38.25" customHeight="1"/>
    <row r="41" spans="1:3" ht="22.25" customHeight="1"/>
  </sheetData>
  <mergeCells count="10">
    <mergeCell ref="A33:C33"/>
    <mergeCell ref="A34:C34"/>
    <mergeCell ref="A30:C31"/>
    <mergeCell ref="A14:B14"/>
    <mergeCell ref="A15:B15"/>
    <mergeCell ref="A8:C8"/>
    <mergeCell ref="A9:C9"/>
    <mergeCell ref="A11:C11"/>
    <mergeCell ref="A3:C4"/>
    <mergeCell ref="A6:C6"/>
  </mergeCells>
  <pageMargins left="0.25" right="0.25" top="0.25" bottom="0.55000000000000004" header="0.5" footer="0.5"/>
  <pageSetup scale="68" orientation="landscape"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J15"/>
  <sheetViews>
    <sheetView showGridLines="0" defaultGridColor="0" colorId="22" zoomScale="80" zoomScaleNormal="80" zoomScalePageLayoutView="80" workbookViewId="0">
      <selection activeCell="C5" sqref="C5"/>
    </sheetView>
  </sheetViews>
  <sheetFormatPr baseColWidth="10" defaultColWidth="9.25" defaultRowHeight="15" customHeight="1" x14ac:dyDescent="0"/>
  <cols>
    <col min="1" max="1" width="20.75" style="16" customWidth="1"/>
    <col min="2" max="2" width="46.75" style="16" customWidth="1"/>
    <col min="3" max="3" width="38.875" style="16" customWidth="1"/>
    <col min="4" max="16384" width="9.25" style="16"/>
  </cols>
  <sheetData>
    <row r="1" spans="1:10" ht="54" customHeight="1">
      <c r="A1" s="75" t="s">
        <v>70</v>
      </c>
    </row>
    <row r="2" spans="1:10" ht="66.75" customHeight="1">
      <c r="A2" s="266" t="s">
        <v>199</v>
      </c>
      <c r="B2" s="266"/>
      <c r="C2" s="266"/>
    </row>
    <row r="4" spans="1:10" ht="30" customHeight="1">
      <c r="A4" s="319" t="s">
        <v>96</v>
      </c>
      <c r="B4" s="319"/>
      <c r="C4" s="319"/>
      <c r="D4" s="319"/>
      <c r="E4" s="319"/>
      <c r="F4" s="319"/>
      <c r="G4" s="319"/>
      <c r="H4" s="319"/>
      <c r="I4" s="319"/>
      <c r="J4" s="319"/>
    </row>
    <row r="5" spans="1:10" ht="30" customHeight="1">
      <c r="A5" s="17" t="s">
        <v>4</v>
      </c>
      <c r="B5" s="17" t="s">
        <v>5</v>
      </c>
      <c r="C5" s="17" t="s">
        <v>6</v>
      </c>
    </row>
    <row r="6" spans="1:10" ht="100.25" customHeight="1">
      <c r="A6" s="8" t="s">
        <v>141</v>
      </c>
      <c r="B6" s="8"/>
      <c r="C6" s="8"/>
    </row>
    <row r="7" spans="1:10" ht="100.25" customHeight="1">
      <c r="A7" s="8" t="s">
        <v>142</v>
      </c>
      <c r="B7" s="9"/>
      <c r="C7" s="9"/>
    </row>
    <row r="8" spans="1:10" ht="100.25" customHeight="1">
      <c r="A8" s="8" t="s">
        <v>143</v>
      </c>
      <c r="B8" s="2"/>
      <c r="C8" s="2"/>
    </row>
    <row r="9" spans="1:10" ht="100.25" customHeight="1">
      <c r="A9" s="8" t="s">
        <v>144</v>
      </c>
      <c r="B9" s="2"/>
      <c r="C9" s="2"/>
    </row>
    <row r="10" spans="1:10" ht="100.25" customHeight="1">
      <c r="A10" s="8" t="s">
        <v>145</v>
      </c>
      <c r="B10" s="2"/>
      <c r="C10" s="2"/>
    </row>
    <row r="11" spans="1:10" ht="100.25" customHeight="1">
      <c r="A11" s="8" t="s">
        <v>146</v>
      </c>
      <c r="B11" s="30"/>
      <c r="C11" s="30"/>
    </row>
    <row r="12" spans="1:10" ht="100.25" customHeight="1">
      <c r="A12" s="8" t="s">
        <v>147</v>
      </c>
      <c r="B12" s="35"/>
      <c r="C12" s="36"/>
    </row>
    <row r="13" spans="1:10" ht="16">
      <c r="A13" s="12"/>
      <c r="B13" s="12"/>
      <c r="C13" s="12"/>
    </row>
    <row r="14" spans="1:10" ht="16">
      <c r="A14" s="12"/>
      <c r="B14" s="12"/>
      <c r="C14" s="12"/>
    </row>
    <row r="15" spans="1:10" ht="16">
      <c r="A15" s="12"/>
      <c r="B15" s="12"/>
      <c r="C15" s="12"/>
    </row>
  </sheetData>
  <mergeCells count="2">
    <mergeCell ref="A4:J4"/>
    <mergeCell ref="A2:C2"/>
  </mergeCells>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enableFormatConditionsCalculation="0">
    <tabColor theme="4" tint="0.59999389629810485"/>
    <pageSetUpPr fitToPage="1"/>
  </sheetPr>
  <dimension ref="A1:AD5015"/>
  <sheetViews>
    <sheetView showGridLines="0" defaultGridColor="0" colorId="22" zoomScale="60" zoomScaleNormal="60" zoomScalePageLayoutView="60" workbookViewId="0">
      <pane xSplit="1" ySplit="2" topLeftCell="B3" activePane="bottomRight" state="frozen"/>
      <selection pane="topRight" activeCell="B1" sqref="B1"/>
      <selection pane="bottomLeft" activeCell="A2" sqref="A2"/>
      <selection pane="bottomRight" activeCell="D9" sqref="D9"/>
    </sheetView>
  </sheetViews>
  <sheetFormatPr baseColWidth="10" defaultColWidth="9.25" defaultRowHeight="15" customHeight="1" x14ac:dyDescent="0"/>
  <cols>
    <col min="1" max="1" width="38.5" style="217" customWidth="1"/>
    <col min="2" max="2" width="1.75" style="13" customWidth="1"/>
    <col min="3" max="3" width="1.75" style="185" customWidth="1"/>
    <col min="4" max="4" width="46.25" style="16" customWidth="1"/>
    <col min="5" max="5" width="5.75" style="16" customWidth="1"/>
    <col min="6" max="6" width="3.75" style="16" customWidth="1"/>
    <col min="7" max="7" width="46.25" style="16" customWidth="1"/>
    <col min="8" max="8" width="5.75" style="16" customWidth="1"/>
    <col min="9" max="9" width="3.75" style="16" customWidth="1"/>
    <col min="10" max="10" width="46.25" style="16" customWidth="1"/>
    <col min="11" max="11" width="5.75" style="16" customWidth="1"/>
    <col min="12" max="12" width="3.75" style="16" customWidth="1"/>
    <col min="13" max="13" width="46.25" style="16" customWidth="1"/>
    <col min="14" max="14" width="5.75" style="16" customWidth="1"/>
    <col min="15" max="15" width="3.75" style="16" customWidth="1"/>
    <col min="16" max="16" width="46.25" style="16" customWidth="1"/>
    <col min="17" max="17" width="5.75" style="16" customWidth="1"/>
    <col min="18" max="18" width="3.75" style="16" customWidth="1"/>
    <col min="19" max="19" width="46.25" style="16" customWidth="1"/>
    <col min="20" max="20" width="5.75" style="16" customWidth="1"/>
    <col min="21" max="21" width="3.75" style="16" customWidth="1"/>
    <col min="22" max="22" width="46.25" style="16" customWidth="1"/>
    <col min="23" max="23" width="5.75" style="16" customWidth="1"/>
    <col min="24" max="24" width="7.25" style="16" customWidth="1"/>
    <col min="25" max="25" width="6.625" style="16" customWidth="1"/>
    <col min="26" max="26" width="5.75" style="16" customWidth="1"/>
    <col min="27" max="27" width="3.75" style="16" customWidth="1"/>
    <col min="28" max="28" width="34.625" style="16" customWidth="1"/>
    <col min="29" max="29" width="5.75" style="16" customWidth="1"/>
    <col min="30" max="30" width="3.75" style="16" customWidth="1"/>
    <col min="31" max="31" width="34.625" style="16" customWidth="1"/>
    <col min="32" max="32" width="5.75" style="16" customWidth="1"/>
    <col min="33" max="33" width="3.75" style="16" customWidth="1"/>
    <col min="34" max="34" width="34.625" style="16" customWidth="1"/>
    <col min="35" max="35" width="5.75" style="16" customWidth="1"/>
    <col min="36" max="36" width="3.75" style="16" customWidth="1"/>
    <col min="37" max="37" width="34.625" style="16" customWidth="1"/>
    <col min="38" max="38" width="5.75" style="16" customWidth="1"/>
    <col min="39" max="39" width="3.75" style="16" customWidth="1"/>
    <col min="40" max="40" width="34.625" style="16" customWidth="1"/>
    <col min="41" max="41" width="5.75" style="16" customWidth="1"/>
    <col min="42" max="42" width="3.75" style="16" customWidth="1"/>
    <col min="43" max="43" width="34.625" style="16" customWidth="1"/>
    <col min="44" max="44" width="5.75" style="16" customWidth="1"/>
    <col min="45" max="45" width="3.75" style="16" customWidth="1"/>
    <col min="46" max="46" width="34.625" style="16" customWidth="1"/>
    <col min="47" max="47" width="5.75" style="16" customWidth="1"/>
    <col min="48" max="48" width="3.75" style="16" customWidth="1"/>
    <col min="49" max="49" width="34.625" style="16" customWidth="1"/>
    <col min="50" max="50" width="5.75" style="16" customWidth="1"/>
    <col min="51" max="51" width="3.75" style="16" customWidth="1"/>
    <col min="52" max="52" width="34.625" style="16" customWidth="1"/>
    <col min="53" max="53" width="5.75" style="16" customWidth="1"/>
    <col min="54" max="54" width="3.75" style="16" customWidth="1"/>
    <col min="55" max="55" width="6.375" style="16" customWidth="1"/>
    <col min="56" max="16384" width="9.25" style="16"/>
  </cols>
  <sheetData>
    <row r="1" spans="1:30" ht="15" customHeight="1">
      <c r="A1" s="149"/>
      <c r="D1" s="13"/>
      <c r="E1" s="13"/>
    </row>
    <row r="2" spans="1:30" ht="33" customHeight="1">
      <c r="A2" s="186" t="s">
        <v>98</v>
      </c>
      <c r="B2" s="187"/>
      <c r="C2" s="187"/>
      <c r="D2" s="187"/>
      <c r="E2" s="13"/>
    </row>
    <row r="3" spans="1:30" ht="15" customHeight="1">
      <c r="A3" s="211"/>
    </row>
    <row r="4" spans="1:30" ht="57" customHeight="1">
      <c r="A4" s="320" t="s">
        <v>152</v>
      </c>
      <c r="B4" s="321"/>
      <c r="C4" s="321"/>
      <c r="D4" s="321"/>
      <c r="G4" s="11"/>
    </row>
    <row r="5" spans="1:30" ht="15" customHeight="1">
      <c r="A5" s="95"/>
    </row>
    <row r="6" spans="1:30" ht="30" customHeight="1">
      <c r="A6" s="212"/>
      <c r="C6" s="221"/>
      <c r="D6" s="117" t="s">
        <v>200</v>
      </c>
      <c r="E6" s="117"/>
      <c r="F6" s="117"/>
      <c r="G6" s="117"/>
      <c r="H6" s="117"/>
      <c r="I6" s="117"/>
      <c r="J6" s="117"/>
      <c r="K6" s="117"/>
      <c r="L6" s="117"/>
      <c r="M6" s="117"/>
      <c r="N6" s="117"/>
      <c r="O6" s="117"/>
      <c r="P6" s="117"/>
      <c r="Q6" s="117"/>
      <c r="R6" s="117"/>
      <c r="S6" s="117"/>
      <c r="T6" s="117"/>
      <c r="U6" s="117"/>
      <c r="V6" s="117"/>
      <c r="W6" s="117"/>
      <c r="X6" s="117"/>
      <c r="Y6" s="117"/>
      <c r="Z6" s="117"/>
      <c r="AA6" s="10"/>
      <c r="AB6" s="10"/>
      <c r="AC6" s="10"/>
      <c r="AD6" s="10"/>
    </row>
    <row r="7" spans="1:30" ht="31.5" customHeight="1">
      <c r="A7" s="213" t="s">
        <v>78</v>
      </c>
      <c r="D7" s="322" t="s">
        <v>201</v>
      </c>
      <c r="E7" s="323"/>
      <c r="F7" s="323"/>
      <c r="G7" s="323"/>
      <c r="H7" s="204"/>
      <c r="I7" s="204"/>
      <c r="J7" s="204"/>
      <c r="K7" s="204"/>
      <c r="L7" s="204"/>
      <c r="M7" s="204"/>
      <c r="N7" s="204"/>
      <c r="O7" s="204"/>
      <c r="P7" s="204"/>
      <c r="Q7" s="204"/>
      <c r="R7" s="204"/>
      <c r="S7" s="204"/>
      <c r="T7" s="204"/>
      <c r="U7" s="204"/>
      <c r="V7" s="204"/>
      <c r="W7" s="204"/>
      <c r="X7" s="204"/>
      <c r="Y7" s="204"/>
      <c r="Z7" s="204"/>
    </row>
    <row r="8" spans="1:30" ht="48.75" customHeight="1">
      <c r="A8" s="214" t="s">
        <v>77</v>
      </c>
      <c r="D8" s="324"/>
      <c r="E8" s="325"/>
      <c r="F8" s="325"/>
      <c r="G8" s="325"/>
      <c r="H8" s="205"/>
      <c r="I8" s="205"/>
      <c r="J8" s="205"/>
      <c r="K8" s="205"/>
      <c r="L8" s="205"/>
      <c r="M8" s="205"/>
      <c r="N8" s="205"/>
      <c r="O8" s="205"/>
      <c r="P8" s="205"/>
      <c r="Q8" s="205"/>
      <c r="R8" s="205"/>
      <c r="S8" s="205"/>
      <c r="T8" s="205"/>
      <c r="U8" s="205"/>
      <c r="V8" s="205"/>
      <c r="W8" s="205"/>
      <c r="X8" s="205"/>
      <c r="Y8" s="205"/>
      <c r="Z8" s="205"/>
    </row>
    <row r="9" spans="1:30" ht="32">
      <c r="A9" s="215"/>
      <c r="D9" s="218" t="str">
        <f>T('B1. Policy Selection'!A6)</f>
        <v>Policy/Program  A</v>
      </c>
      <c r="E9" s="94"/>
      <c r="F9" s="94"/>
      <c r="G9" s="94" t="str">
        <f>T('B1. Policy Selection'!A7)</f>
        <v>Policy/Program  B</v>
      </c>
      <c r="H9" s="94"/>
      <c r="I9" s="94"/>
      <c r="J9" s="94" t="str">
        <f>T('B1. Policy Selection'!A8)</f>
        <v>Policy/Program  C</v>
      </c>
      <c r="K9" s="94"/>
      <c r="L9" s="94"/>
      <c r="M9" s="94" t="str">
        <f>T('B1. Policy Selection'!A9)</f>
        <v>Policy/Program  D</v>
      </c>
      <c r="N9" s="94"/>
      <c r="O9" s="94"/>
      <c r="P9" s="94" t="str">
        <f>T('B1. Policy Selection'!A10)</f>
        <v>Policy/Program  E</v>
      </c>
      <c r="Q9" s="94"/>
      <c r="R9" s="94"/>
      <c r="S9" s="94" t="str">
        <f>T('B1. Policy Selection'!A11)</f>
        <v>Policy/Program  F</v>
      </c>
      <c r="T9" s="94"/>
      <c r="U9" s="94"/>
      <c r="V9" s="94" t="str">
        <f>T('B1. Policy Selection'!A12)</f>
        <v>Policy/Program  G</v>
      </c>
      <c r="W9" s="94"/>
      <c r="X9" s="94"/>
      <c r="Y9" s="94" t="s">
        <v>8</v>
      </c>
    </row>
    <row r="10" spans="1:30" ht="39.75" customHeight="1">
      <c r="A10" s="97" t="str">
        <f>T('A3. Resilience Actions'!E9:E10)</f>
        <v/>
      </c>
      <c r="B10" s="222"/>
      <c r="C10" s="223"/>
      <c r="D10" s="219"/>
      <c r="E10" s="86">
        <v>1</v>
      </c>
      <c r="F10" s="86"/>
      <c r="G10" s="86"/>
      <c r="H10" s="86"/>
      <c r="I10" s="86"/>
      <c r="J10" s="86"/>
      <c r="K10" s="86"/>
      <c r="L10" s="86"/>
      <c r="M10" s="86"/>
      <c r="N10" s="86"/>
      <c r="O10" s="86"/>
      <c r="P10" s="86"/>
      <c r="Q10" s="86"/>
      <c r="R10" s="86"/>
      <c r="S10" s="86"/>
      <c r="T10" s="86"/>
      <c r="U10" s="86"/>
      <c r="V10" s="86"/>
      <c r="W10" s="86"/>
      <c r="X10" s="86"/>
      <c r="Y10" s="86"/>
    </row>
    <row r="11" spans="1:30" ht="39.75" customHeight="1">
      <c r="A11" s="216" t="str">
        <f>T('A3. Resilience Actions'!E11:E12)</f>
        <v/>
      </c>
      <c r="B11" s="224"/>
      <c r="C11" s="225"/>
      <c r="D11" s="220"/>
      <c r="E11" s="96">
        <v>2</v>
      </c>
      <c r="F11" s="96"/>
      <c r="G11" s="96"/>
      <c r="H11" s="96"/>
      <c r="I11" s="96"/>
      <c r="J11" s="96"/>
      <c r="K11" s="86"/>
      <c r="L11" s="96"/>
      <c r="M11" s="96"/>
      <c r="N11" s="86"/>
      <c r="O11" s="96"/>
      <c r="P11" s="96"/>
      <c r="Q11" s="86"/>
      <c r="R11" s="96"/>
      <c r="S11" s="96"/>
      <c r="T11" s="86"/>
      <c r="U11" s="96"/>
      <c r="V11" s="96"/>
      <c r="W11" s="86"/>
      <c r="X11" s="96"/>
      <c r="Y11" s="96"/>
    </row>
    <row r="12" spans="1:30" ht="39.75" customHeight="1">
      <c r="A12" s="97" t="str">
        <f>T('A3. Resilience Actions'!E13:E14)</f>
        <v/>
      </c>
      <c r="B12" s="226"/>
      <c r="C12" s="227"/>
      <c r="D12" s="219"/>
      <c r="E12" s="86">
        <v>0</v>
      </c>
      <c r="F12" s="86"/>
      <c r="G12" s="86"/>
      <c r="H12" s="86"/>
      <c r="I12" s="86"/>
      <c r="J12" s="86"/>
      <c r="K12" s="86"/>
      <c r="L12" s="86"/>
      <c r="M12" s="86"/>
      <c r="N12" s="86"/>
      <c r="O12" s="86"/>
      <c r="P12" s="86"/>
      <c r="Q12" s="86"/>
      <c r="R12" s="86"/>
      <c r="S12" s="86"/>
      <c r="T12" s="86"/>
      <c r="U12" s="86"/>
      <c r="V12" s="86"/>
      <c r="W12" s="86"/>
      <c r="X12" s="86"/>
      <c r="Y12" s="86"/>
    </row>
    <row r="13" spans="1:30" ht="39.75" customHeight="1">
      <c r="A13" s="216" t="str">
        <f>T('A3. Resilience Actions'!E15:E16)</f>
        <v/>
      </c>
      <c r="B13" s="224"/>
      <c r="C13" s="225"/>
      <c r="D13" s="220"/>
      <c r="E13" s="96">
        <v>-1</v>
      </c>
      <c r="F13" s="96"/>
      <c r="G13" s="96"/>
      <c r="H13" s="96"/>
      <c r="I13" s="96"/>
      <c r="J13" s="96"/>
      <c r="K13" s="86"/>
      <c r="L13" s="96"/>
      <c r="M13" s="96"/>
      <c r="N13" s="86"/>
      <c r="O13" s="96"/>
      <c r="P13" s="96"/>
      <c r="Q13" s="86"/>
      <c r="R13" s="96"/>
      <c r="S13" s="96"/>
      <c r="T13" s="86"/>
      <c r="U13" s="96"/>
      <c r="V13" s="96"/>
      <c r="W13" s="86"/>
      <c r="X13" s="96"/>
      <c r="Y13" s="96"/>
    </row>
    <row r="14" spans="1:30" ht="39.75" customHeight="1">
      <c r="A14" s="97" t="str">
        <f>T('A3. Resilience Actions'!E17:E18)</f>
        <v/>
      </c>
      <c r="B14" s="226"/>
      <c r="C14" s="227"/>
      <c r="D14" s="219"/>
      <c r="E14" s="86" t="s">
        <v>137</v>
      </c>
      <c r="F14" s="86"/>
      <c r="G14" s="86"/>
      <c r="H14" s="86"/>
      <c r="I14" s="86"/>
      <c r="J14" s="86"/>
      <c r="K14" s="86"/>
      <c r="L14" s="86"/>
      <c r="M14" s="86"/>
      <c r="N14" s="86"/>
      <c r="O14" s="86"/>
      <c r="P14" s="86"/>
      <c r="Q14" s="86"/>
      <c r="R14" s="86"/>
      <c r="S14" s="86"/>
      <c r="T14" s="86"/>
      <c r="U14" s="86"/>
      <c r="V14" s="86"/>
      <c r="W14" s="86"/>
      <c r="X14" s="86"/>
      <c r="Y14" s="86"/>
    </row>
    <row r="15" spans="1:30" ht="39.75" customHeight="1">
      <c r="A15" s="216" t="str">
        <f>T('A3. Resilience Actions'!E19:E20)</f>
        <v/>
      </c>
      <c r="B15" s="224"/>
      <c r="C15" s="225"/>
      <c r="D15" s="220"/>
      <c r="E15" s="96"/>
      <c r="F15" s="96"/>
      <c r="G15" s="96"/>
      <c r="H15" s="96"/>
      <c r="I15" s="96"/>
      <c r="J15" s="96"/>
      <c r="K15" s="86"/>
      <c r="L15" s="96"/>
      <c r="M15" s="96"/>
      <c r="N15" s="86"/>
      <c r="O15" s="96"/>
      <c r="P15" s="96"/>
      <c r="Q15" s="86"/>
      <c r="R15" s="96"/>
      <c r="S15" s="96"/>
      <c r="T15" s="86"/>
      <c r="U15" s="96"/>
      <c r="V15" s="96"/>
      <c r="W15" s="86"/>
      <c r="X15" s="96"/>
      <c r="Y15" s="96"/>
    </row>
    <row r="16" spans="1:30" ht="39.75" customHeight="1">
      <c r="A16" s="97" t="str">
        <f>T('A3. Resilience Actions'!E21:E22)</f>
        <v/>
      </c>
      <c r="B16" s="226"/>
      <c r="C16" s="227"/>
      <c r="D16" s="219"/>
      <c r="E16" s="86"/>
      <c r="F16" s="86"/>
      <c r="G16" s="86"/>
      <c r="H16" s="86"/>
      <c r="I16" s="86"/>
      <c r="J16" s="86"/>
      <c r="K16" s="86"/>
      <c r="L16" s="86"/>
      <c r="M16" s="86"/>
      <c r="N16" s="86"/>
      <c r="O16" s="86"/>
      <c r="P16" s="86"/>
      <c r="Q16" s="86"/>
      <c r="R16" s="86"/>
      <c r="S16" s="86"/>
      <c r="T16" s="86"/>
      <c r="U16" s="86"/>
      <c r="V16" s="86"/>
      <c r="W16" s="86"/>
      <c r="X16" s="86"/>
      <c r="Y16" s="86"/>
    </row>
    <row r="17" spans="1:25" ht="39.75" customHeight="1">
      <c r="A17" s="216" t="str">
        <f>T('A3. Resilience Actions'!E23:E24)</f>
        <v/>
      </c>
      <c r="B17" s="224"/>
      <c r="C17" s="225"/>
      <c r="D17" s="220"/>
      <c r="E17" s="96"/>
      <c r="F17" s="96"/>
      <c r="G17" s="96"/>
      <c r="H17" s="96"/>
      <c r="I17" s="96"/>
      <c r="J17" s="96"/>
      <c r="K17" s="86"/>
      <c r="L17" s="96"/>
      <c r="M17" s="96"/>
      <c r="N17" s="86"/>
      <c r="O17" s="96"/>
      <c r="P17" s="96"/>
      <c r="Q17" s="86"/>
      <c r="R17" s="96"/>
      <c r="S17" s="96"/>
      <c r="T17" s="86"/>
      <c r="U17" s="96"/>
      <c r="V17" s="96"/>
      <c r="W17" s="86"/>
      <c r="X17" s="96"/>
      <c r="Y17" s="96"/>
    </row>
    <row r="18" spans="1:25" ht="39.75" customHeight="1">
      <c r="A18" s="97" t="str">
        <f>T('A3. Resilience Actions'!E28:E29)</f>
        <v/>
      </c>
      <c r="B18" s="226"/>
      <c r="C18" s="227"/>
      <c r="D18" s="219"/>
      <c r="E18" s="86"/>
      <c r="F18" s="86"/>
      <c r="G18" s="86"/>
      <c r="H18" s="86"/>
      <c r="I18" s="86"/>
      <c r="J18" s="86"/>
      <c r="K18" s="86"/>
      <c r="L18" s="86"/>
      <c r="M18" s="86"/>
      <c r="N18" s="86"/>
      <c r="O18" s="86"/>
      <c r="P18" s="86"/>
      <c r="Q18" s="86"/>
      <c r="R18" s="86"/>
      <c r="S18" s="86"/>
      <c r="T18" s="86"/>
      <c r="U18" s="86"/>
      <c r="V18" s="86"/>
      <c r="W18" s="86"/>
      <c r="X18" s="86"/>
      <c r="Y18" s="86"/>
    </row>
    <row r="19" spans="1:25" ht="39.75" customHeight="1">
      <c r="A19" s="216" t="str">
        <f>T('A3. Resilience Actions'!E30:E31)</f>
        <v/>
      </c>
      <c r="B19" s="224"/>
      <c r="C19" s="225"/>
      <c r="D19" s="220"/>
      <c r="E19" s="96"/>
      <c r="F19" s="96"/>
      <c r="G19" s="96"/>
      <c r="H19" s="96"/>
      <c r="I19" s="96"/>
      <c r="J19" s="96"/>
      <c r="K19" s="86"/>
      <c r="L19" s="96"/>
      <c r="M19" s="96"/>
      <c r="N19" s="86"/>
      <c r="O19" s="96"/>
      <c r="P19" s="96"/>
      <c r="Q19" s="86"/>
      <c r="R19" s="96"/>
      <c r="S19" s="96"/>
      <c r="T19" s="86"/>
      <c r="U19" s="96"/>
      <c r="V19" s="96"/>
      <c r="W19" s="86"/>
      <c r="X19" s="96"/>
      <c r="Y19" s="96"/>
    </row>
    <row r="20" spans="1:25" ht="39.75" customHeight="1">
      <c r="A20" s="97" t="str">
        <f>T('A3. Resilience Actions'!E32:E33)</f>
        <v/>
      </c>
      <c r="B20" s="226"/>
      <c r="C20" s="227"/>
      <c r="D20" s="219"/>
      <c r="E20" s="86"/>
      <c r="F20" s="86"/>
      <c r="G20" s="86"/>
      <c r="H20" s="86"/>
      <c r="I20" s="86"/>
      <c r="J20" s="86"/>
      <c r="K20" s="86"/>
      <c r="L20" s="86"/>
      <c r="M20" s="86"/>
      <c r="N20" s="86"/>
      <c r="O20" s="86"/>
      <c r="P20" s="86"/>
      <c r="Q20" s="86"/>
      <c r="R20" s="86"/>
      <c r="S20" s="86"/>
      <c r="T20" s="86"/>
      <c r="U20" s="86"/>
      <c r="V20" s="86"/>
      <c r="W20" s="86"/>
      <c r="X20" s="86"/>
      <c r="Y20" s="86"/>
    </row>
    <row r="21" spans="1:25" ht="39.75" customHeight="1">
      <c r="A21" s="216" t="str">
        <f>T('A3. Resilience Actions'!E34:E35)</f>
        <v/>
      </c>
      <c r="B21" s="224"/>
      <c r="C21" s="225"/>
      <c r="D21" s="220"/>
      <c r="E21" s="96"/>
      <c r="F21" s="96"/>
      <c r="G21" s="96"/>
      <c r="H21" s="96"/>
      <c r="I21" s="96"/>
      <c r="J21" s="96"/>
      <c r="K21" s="86"/>
      <c r="L21" s="96"/>
      <c r="M21" s="96"/>
      <c r="N21" s="86"/>
      <c r="O21" s="96"/>
      <c r="P21" s="96"/>
      <c r="Q21" s="86"/>
      <c r="R21" s="96"/>
      <c r="S21" s="96"/>
      <c r="T21" s="86"/>
      <c r="U21" s="96"/>
      <c r="V21" s="96"/>
      <c r="W21" s="86"/>
      <c r="X21" s="96"/>
      <c r="Y21" s="96"/>
    </row>
    <row r="22" spans="1:25" ht="39.75" customHeight="1">
      <c r="A22" s="97" t="str">
        <f>T('A3. Resilience Actions'!E36:E37)</f>
        <v/>
      </c>
      <c r="B22" s="226"/>
      <c r="C22" s="227"/>
      <c r="D22" s="219"/>
      <c r="E22" s="86"/>
      <c r="F22" s="86"/>
      <c r="G22" s="86"/>
      <c r="H22" s="86"/>
      <c r="I22" s="86"/>
      <c r="J22" s="86"/>
      <c r="K22" s="86"/>
      <c r="L22" s="86"/>
      <c r="M22" s="86"/>
      <c r="N22" s="86"/>
      <c r="O22" s="86"/>
      <c r="P22" s="86"/>
      <c r="Q22" s="86"/>
      <c r="R22" s="86"/>
      <c r="S22" s="86"/>
      <c r="T22" s="86"/>
      <c r="U22" s="86"/>
      <c r="V22" s="86"/>
      <c r="W22" s="86"/>
      <c r="X22" s="86"/>
      <c r="Y22" s="86"/>
    </row>
    <row r="23" spans="1:25" ht="39.75" customHeight="1">
      <c r="A23" s="216" t="str">
        <f>T('A3. Resilience Actions'!E38:E39)</f>
        <v/>
      </c>
      <c r="B23" s="224"/>
      <c r="C23" s="225"/>
      <c r="D23" s="220"/>
      <c r="E23" s="96"/>
      <c r="F23" s="96"/>
      <c r="G23" s="96"/>
      <c r="H23" s="96"/>
      <c r="I23" s="96"/>
      <c r="J23" s="96"/>
      <c r="K23" s="86"/>
      <c r="L23" s="96"/>
      <c r="M23" s="96"/>
      <c r="N23" s="86"/>
      <c r="O23" s="96"/>
      <c r="P23" s="96"/>
      <c r="Q23" s="86"/>
      <c r="R23" s="96"/>
      <c r="S23" s="96"/>
      <c r="T23" s="86"/>
      <c r="U23" s="96"/>
      <c r="V23" s="96"/>
      <c r="W23" s="86"/>
      <c r="X23" s="96"/>
      <c r="Y23" s="96"/>
    </row>
    <row r="24" spans="1:25" ht="39.75" customHeight="1">
      <c r="A24" s="97" t="str">
        <f>T('A3. Resilience Actions'!E40:E41)</f>
        <v/>
      </c>
      <c r="B24" s="226"/>
      <c r="C24" s="227"/>
      <c r="D24" s="219"/>
      <c r="E24" s="86"/>
      <c r="F24" s="86"/>
      <c r="G24" s="86"/>
      <c r="H24" s="86"/>
      <c r="I24" s="86"/>
      <c r="J24" s="86"/>
      <c r="K24" s="86"/>
      <c r="L24" s="86"/>
      <c r="M24" s="86"/>
      <c r="N24" s="86"/>
      <c r="O24" s="86"/>
      <c r="P24" s="86"/>
      <c r="Q24" s="86"/>
      <c r="R24" s="86"/>
      <c r="S24" s="86"/>
      <c r="T24" s="86"/>
      <c r="U24" s="86"/>
      <c r="V24" s="86"/>
      <c r="W24" s="86"/>
      <c r="X24" s="86"/>
      <c r="Y24" s="86"/>
    </row>
    <row r="25" spans="1:25" ht="39.75" customHeight="1">
      <c r="A25" s="216" t="str">
        <f>T('A3. Resilience Actions'!E42:E43)</f>
        <v/>
      </c>
      <c r="B25" s="224"/>
      <c r="C25" s="225"/>
      <c r="D25" s="220"/>
      <c r="E25" s="96"/>
      <c r="F25" s="96"/>
      <c r="G25" s="96"/>
      <c r="H25" s="96"/>
      <c r="I25" s="96"/>
      <c r="J25" s="96"/>
      <c r="K25" s="86"/>
      <c r="L25" s="96"/>
      <c r="M25" s="96"/>
      <c r="N25" s="86"/>
      <c r="O25" s="96"/>
      <c r="P25" s="96"/>
      <c r="Q25" s="86"/>
      <c r="R25" s="96"/>
      <c r="S25" s="96"/>
      <c r="T25" s="86"/>
      <c r="U25" s="96"/>
      <c r="V25" s="96"/>
      <c r="W25" s="86"/>
      <c r="X25" s="96"/>
      <c r="Y25" s="96"/>
    </row>
    <row r="26" spans="1:25" ht="39.75" customHeight="1">
      <c r="A26" s="97" t="str">
        <f>T('A3. Resilience Actions'!E47:E48)</f>
        <v/>
      </c>
      <c r="B26" s="226"/>
      <c r="C26" s="227"/>
      <c r="D26" s="219"/>
      <c r="E26" s="86"/>
      <c r="F26" s="86"/>
      <c r="G26" s="86"/>
      <c r="H26" s="86"/>
      <c r="I26" s="86"/>
      <c r="J26" s="86"/>
      <c r="K26" s="86"/>
      <c r="L26" s="86"/>
      <c r="M26" s="86"/>
      <c r="N26" s="86"/>
      <c r="O26" s="86"/>
      <c r="P26" s="86"/>
      <c r="Q26" s="86"/>
      <c r="R26" s="86"/>
      <c r="S26" s="86"/>
      <c r="T26" s="86"/>
      <c r="U26" s="86"/>
      <c r="V26" s="86"/>
      <c r="W26" s="86"/>
      <c r="X26" s="86"/>
      <c r="Y26" s="86"/>
    </row>
    <row r="27" spans="1:25" ht="39.75" customHeight="1">
      <c r="A27" s="216" t="str">
        <f>T('A3. Resilience Actions'!E49:E50)</f>
        <v/>
      </c>
      <c r="B27" s="224"/>
      <c r="C27" s="225"/>
      <c r="D27" s="220"/>
      <c r="E27" s="96"/>
      <c r="F27" s="96"/>
      <c r="G27" s="96"/>
      <c r="H27" s="96"/>
      <c r="I27" s="96"/>
      <c r="J27" s="96"/>
      <c r="K27" s="86"/>
      <c r="L27" s="96"/>
      <c r="M27" s="96"/>
      <c r="N27" s="86"/>
      <c r="O27" s="96"/>
      <c r="P27" s="96"/>
      <c r="Q27" s="86"/>
      <c r="R27" s="96"/>
      <c r="S27" s="96"/>
      <c r="T27" s="86"/>
      <c r="U27" s="96"/>
      <c r="V27" s="96"/>
      <c r="W27" s="86"/>
      <c r="X27" s="96"/>
      <c r="Y27" s="96"/>
    </row>
    <row r="28" spans="1:25" ht="39.75" customHeight="1">
      <c r="A28" s="97" t="str">
        <f>T('A3. Resilience Actions'!E51:E52)</f>
        <v/>
      </c>
      <c r="B28" s="226"/>
      <c r="C28" s="227"/>
      <c r="D28" s="219"/>
      <c r="E28" s="86"/>
      <c r="F28" s="86"/>
      <c r="G28" s="86"/>
      <c r="H28" s="86"/>
      <c r="I28" s="86"/>
      <c r="J28" s="86"/>
      <c r="K28" s="86"/>
      <c r="L28" s="86"/>
      <c r="M28" s="86"/>
      <c r="N28" s="86"/>
      <c r="O28" s="86"/>
      <c r="P28" s="86"/>
      <c r="Q28" s="86"/>
      <c r="R28" s="86"/>
      <c r="S28" s="86"/>
      <c r="T28" s="86"/>
      <c r="U28" s="86"/>
      <c r="V28" s="86"/>
      <c r="W28" s="86"/>
      <c r="X28" s="86"/>
      <c r="Y28" s="86"/>
    </row>
    <row r="29" spans="1:25" ht="39.75" customHeight="1">
      <c r="A29" s="216" t="str">
        <f>T('A3. Resilience Actions'!E53:E54)</f>
        <v/>
      </c>
      <c r="B29" s="224"/>
      <c r="C29" s="225"/>
      <c r="D29" s="220"/>
      <c r="E29" s="96"/>
      <c r="F29" s="96"/>
      <c r="G29" s="96"/>
      <c r="H29" s="96"/>
      <c r="I29" s="96"/>
      <c r="J29" s="96"/>
      <c r="K29" s="86"/>
      <c r="L29" s="96"/>
      <c r="M29" s="96"/>
      <c r="N29" s="86"/>
      <c r="O29" s="96"/>
      <c r="P29" s="96"/>
      <c r="Q29" s="86"/>
      <c r="R29" s="96"/>
      <c r="S29" s="96"/>
      <c r="T29" s="86"/>
      <c r="U29" s="96"/>
      <c r="V29" s="96"/>
      <c r="W29" s="86"/>
      <c r="X29" s="96"/>
      <c r="Y29" s="96"/>
    </row>
    <row r="30" spans="1:25" ht="39.75" customHeight="1">
      <c r="A30" s="97" t="str">
        <f>T('A3. Resilience Actions'!E55:E56)</f>
        <v/>
      </c>
      <c r="B30" s="226"/>
      <c r="C30" s="227"/>
      <c r="D30" s="219"/>
      <c r="E30" s="86"/>
      <c r="F30" s="86"/>
      <c r="G30" s="86"/>
      <c r="H30" s="86"/>
      <c r="I30" s="86"/>
      <c r="J30" s="86"/>
      <c r="K30" s="86"/>
      <c r="L30" s="86"/>
      <c r="M30" s="86"/>
      <c r="N30" s="86"/>
      <c r="O30" s="86"/>
      <c r="P30" s="86"/>
      <c r="Q30" s="86"/>
      <c r="R30" s="86"/>
      <c r="S30" s="86"/>
      <c r="T30" s="86"/>
      <c r="U30" s="86"/>
      <c r="V30" s="86"/>
      <c r="W30" s="86"/>
      <c r="X30" s="86"/>
      <c r="Y30" s="86"/>
    </row>
    <row r="31" spans="1:25" ht="39.75" customHeight="1">
      <c r="A31" s="216" t="str">
        <f>T('A3. Resilience Actions'!E57:E58)</f>
        <v/>
      </c>
      <c r="B31" s="224"/>
      <c r="C31" s="225"/>
      <c r="D31" s="220"/>
      <c r="E31" s="96"/>
      <c r="F31" s="96"/>
      <c r="G31" s="96"/>
      <c r="H31" s="96"/>
      <c r="I31" s="96"/>
      <c r="J31" s="96"/>
      <c r="K31" s="86"/>
      <c r="L31" s="96"/>
      <c r="M31" s="96"/>
      <c r="N31" s="86"/>
      <c r="O31" s="96"/>
      <c r="P31" s="96"/>
      <c r="Q31" s="86"/>
      <c r="R31" s="96"/>
      <c r="S31" s="96"/>
      <c r="T31" s="86"/>
      <c r="U31" s="96"/>
      <c r="V31" s="96"/>
      <c r="W31" s="86"/>
      <c r="X31" s="96"/>
      <c r="Y31" s="96"/>
    </row>
    <row r="32" spans="1:25" ht="39.75" customHeight="1">
      <c r="A32" s="97" t="str">
        <f>T('A3. Resilience Actions'!E59:E60)</f>
        <v/>
      </c>
      <c r="B32" s="226"/>
      <c r="C32" s="227"/>
      <c r="D32" s="219"/>
      <c r="E32" s="86"/>
      <c r="F32" s="86"/>
      <c r="G32" s="86"/>
      <c r="H32" s="86"/>
      <c r="I32" s="86"/>
      <c r="J32" s="86"/>
      <c r="K32" s="86"/>
      <c r="L32" s="86"/>
      <c r="M32" s="86"/>
      <c r="N32" s="86"/>
      <c r="O32" s="86"/>
      <c r="P32" s="86"/>
      <c r="Q32" s="86"/>
      <c r="R32" s="86"/>
      <c r="S32" s="86"/>
      <c r="T32" s="86"/>
      <c r="U32" s="86"/>
      <c r="V32" s="86"/>
      <c r="W32" s="86"/>
      <c r="X32" s="86"/>
      <c r="Y32" s="86"/>
    </row>
    <row r="33" spans="1:25" ht="39.75" customHeight="1">
      <c r="A33" s="216" t="str">
        <f>T('A3. Resilience Actions'!E61:E62)</f>
        <v/>
      </c>
      <c r="B33" s="224"/>
      <c r="C33" s="225"/>
      <c r="D33" s="220"/>
      <c r="E33" s="96"/>
      <c r="F33" s="96"/>
      <c r="G33" s="96"/>
      <c r="H33" s="96"/>
      <c r="I33" s="96"/>
      <c r="J33" s="96"/>
      <c r="K33" s="86"/>
      <c r="L33" s="96"/>
      <c r="M33" s="96"/>
      <c r="N33" s="86"/>
      <c r="O33" s="96"/>
      <c r="P33" s="96"/>
      <c r="Q33" s="86"/>
      <c r="R33" s="96"/>
      <c r="S33" s="96"/>
      <c r="T33" s="86"/>
      <c r="U33" s="96"/>
      <c r="V33" s="96"/>
      <c r="W33" s="86"/>
      <c r="X33" s="96"/>
      <c r="Y33" s="96"/>
    </row>
    <row r="34" spans="1:25" ht="39.75" customHeight="1">
      <c r="A34" s="97" t="str">
        <f>T('A3. Resilience Actions'!E63:E64)</f>
        <v/>
      </c>
      <c r="B34" s="226"/>
      <c r="C34" s="227"/>
      <c r="D34" s="219"/>
      <c r="E34" s="86"/>
      <c r="F34" s="86"/>
      <c r="G34" s="86"/>
      <c r="H34" s="86"/>
      <c r="I34" s="86"/>
      <c r="J34" s="86"/>
      <c r="K34" s="86"/>
      <c r="L34" s="86"/>
      <c r="M34" s="86"/>
      <c r="N34" s="86"/>
      <c r="O34" s="86"/>
      <c r="P34" s="86"/>
      <c r="Q34" s="86"/>
      <c r="R34" s="86"/>
      <c r="S34" s="86"/>
      <c r="T34" s="86"/>
      <c r="U34" s="86"/>
      <c r="V34" s="86"/>
      <c r="W34" s="86"/>
      <c r="X34" s="86"/>
      <c r="Y34" s="86"/>
    </row>
    <row r="35" spans="1:25" ht="39.75" customHeight="1">
      <c r="A35" s="216" t="str">
        <f>T('A3. Resilience Actions'!E65:E66)</f>
        <v/>
      </c>
      <c r="B35" s="224"/>
      <c r="C35" s="225"/>
      <c r="D35" s="220"/>
      <c r="E35" s="96"/>
      <c r="F35" s="96"/>
      <c r="G35" s="96"/>
      <c r="H35" s="96"/>
      <c r="I35" s="96"/>
      <c r="J35" s="96"/>
      <c r="K35" s="86"/>
      <c r="L35" s="96"/>
      <c r="M35" s="96"/>
      <c r="N35" s="86"/>
      <c r="O35" s="96"/>
      <c r="P35" s="96"/>
      <c r="Q35" s="86"/>
      <c r="R35" s="96"/>
      <c r="S35" s="96"/>
      <c r="T35" s="86"/>
      <c r="U35" s="96"/>
      <c r="V35" s="96"/>
      <c r="W35" s="86"/>
      <c r="X35" s="96"/>
      <c r="Y35" s="96"/>
    </row>
    <row r="36" spans="1:25" ht="39.75" customHeight="1">
      <c r="A36" s="97" t="str">
        <f>T('A3. Resilience Actions'!E70:E71)</f>
        <v/>
      </c>
      <c r="B36" s="226"/>
      <c r="C36" s="227"/>
      <c r="D36" s="219"/>
      <c r="E36" s="86"/>
      <c r="F36" s="86"/>
      <c r="G36" s="86"/>
      <c r="H36" s="86"/>
      <c r="I36" s="86"/>
      <c r="J36" s="86"/>
      <c r="K36" s="86"/>
      <c r="L36" s="86"/>
      <c r="M36" s="86"/>
      <c r="N36" s="86"/>
      <c r="O36" s="86"/>
      <c r="P36" s="86"/>
      <c r="Q36" s="86"/>
      <c r="R36" s="86"/>
      <c r="S36" s="86"/>
      <c r="T36" s="86"/>
      <c r="U36" s="86"/>
      <c r="V36" s="86"/>
      <c r="W36" s="86"/>
      <c r="X36" s="86"/>
      <c r="Y36" s="86"/>
    </row>
    <row r="37" spans="1:25" ht="39.75" customHeight="1">
      <c r="A37" s="216" t="str">
        <f>T('A3. Resilience Actions'!E72:E73)</f>
        <v/>
      </c>
      <c r="B37" s="224"/>
      <c r="C37" s="225"/>
      <c r="D37" s="220"/>
      <c r="E37" s="96"/>
      <c r="F37" s="96"/>
      <c r="G37" s="96"/>
      <c r="H37" s="96"/>
      <c r="I37" s="96"/>
      <c r="J37" s="96"/>
      <c r="K37" s="86"/>
      <c r="L37" s="96"/>
      <c r="M37" s="96"/>
      <c r="N37" s="86"/>
      <c r="O37" s="96"/>
      <c r="P37" s="96"/>
      <c r="Q37" s="86"/>
      <c r="R37" s="96"/>
      <c r="S37" s="96"/>
      <c r="T37" s="86"/>
      <c r="U37" s="96"/>
      <c r="V37" s="96"/>
      <c r="W37" s="86"/>
      <c r="X37" s="96"/>
      <c r="Y37" s="96"/>
    </row>
    <row r="38" spans="1:25" ht="39.75" customHeight="1">
      <c r="A38" s="97" t="str">
        <f>T('A3. Resilience Actions'!E74:E75)</f>
        <v/>
      </c>
      <c r="B38" s="226"/>
      <c r="C38" s="227"/>
      <c r="D38" s="219"/>
      <c r="E38" s="86">
        <v>2</v>
      </c>
      <c r="F38" s="86"/>
      <c r="G38" s="86"/>
      <c r="H38" s="86">
        <v>2</v>
      </c>
      <c r="I38" s="86"/>
      <c r="J38" s="86"/>
      <c r="K38" s="86">
        <v>2</v>
      </c>
      <c r="L38" s="86"/>
      <c r="M38" s="86"/>
      <c r="N38" s="86">
        <v>1</v>
      </c>
      <c r="O38" s="86"/>
      <c r="P38" s="86"/>
      <c r="Q38" s="86">
        <v>1</v>
      </c>
      <c r="R38" s="86"/>
      <c r="S38" s="86"/>
      <c r="T38" s="86">
        <v>0</v>
      </c>
      <c r="U38" s="86"/>
      <c r="V38" s="86"/>
      <c r="W38" s="86">
        <v>0</v>
      </c>
      <c r="X38" s="86"/>
      <c r="Y38" s="86">
        <f t="shared" ref="Y38:Y67" si="0" xml:space="preserve"> (COUNTIF($E38,2) + COUNTIF($H38,2)+COUNTIF($K38,2) + COUNTIF($N38,2) + COUNTIF($Q38,2) + COUNTIF($T38,2) + COUNTIF($W38,2))</f>
        <v>3</v>
      </c>
    </row>
    <row r="39" spans="1:25" ht="39.75" customHeight="1">
      <c r="A39" s="216" t="str">
        <f>T('A3. Resilience Actions'!E76:E77)</f>
        <v/>
      </c>
      <c r="B39" s="224"/>
      <c r="C39" s="225"/>
      <c r="D39" s="220"/>
      <c r="E39" s="96">
        <v>1</v>
      </c>
      <c r="F39" s="96"/>
      <c r="G39" s="96"/>
      <c r="H39" s="96">
        <v>2</v>
      </c>
      <c r="I39" s="96"/>
      <c r="J39" s="96"/>
      <c r="K39" s="86">
        <v>1</v>
      </c>
      <c r="L39" s="96"/>
      <c r="M39" s="96"/>
      <c r="N39" s="86">
        <v>1</v>
      </c>
      <c r="O39" s="96"/>
      <c r="P39" s="96"/>
      <c r="Q39" s="86">
        <v>1</v>
      </c>
      <c r="R39" s="96"/>
      <c r="S39" s="96"/>
      <c r="T39" s="86">
        <v>0</v>
      </c>
      <c r="U39" s="96"/>
      <c r="V39" s="96"/>
      <c r="W39" s="86">
        <v>0</v>
      </c>
      <c r="X39" s="96"/>
      <c r="Y39" s="96">
        <f t="shared" si="0"/>
        <v>1</v>
      </c>
    </row>
    <row r="40" spans="1:25" ht="39.75" customHeight="1">
      <c r="A40" s="97" t="str">
        <f>T('A3. Resilience Actions'!E78:E79)</f>
        <v/>
      </c>
      <c r="B40" s="226"/>
      <c r="C40" s="227"/>
      <c r="D40" s="219"/>
      <c r="E40" s="86">
        <v>0</v>
      </c>
      <c r="F40" s="86"/>
      <c r="G40" s="86"/>
      <c r="H40" s="86">
        <v>2</v>
      </c>
      <c r="I40" s="86"/>
      <c r="J40" s="86"/>
      <c r="K40" s="86">
        <v>1</v>
      </c>
      <c r="L40" s="86"/>
      <c r="M40" s="86"/>
      <c r="N40" s="86">
        <v>1</v>
      </c>
      <c r="O40" s="86"/>
      <c r="P40" s="86"/>
      <c r="Q40" s="86">
        <v>1</v>
      </c>
      <c r="R40" s="86"/>
      <c r="S40" s="86"/>
      <c r="T40" s="86">
        <v>0</v>
      </c>
      <c r="U40" s="86"/>
      <c r="V40" s="86"/>
      <c r="W40" s="86">
        <v>0</v>
      </c>
      <c r="X40" s="86"/>
      <c r="Y40" s="86">
        <f t="shared" si="0"/>
        <v>1</v>
      </c>
    </row>
    <row r="41" spans="1:25" ht="39.75" customHeight="1">
      <c r="A41" s="216" t="str">
        <f>T('A3. Resilience Actions'!E80:E81)</f>
        <v/>
      </c>
      <c r="B41" s="224"/>
      <c r="C41" s="225"/>
      <c r="D41" s="220"/>
      <c r="E41" s="96" t="s">
        <v>137</v>
      </c>
      <c r="F41" s="96"/>
      <c r="G41" s="96"/>
      <c r="H41" s="96">
        <v>2</v>
      </c>
      <c r="I41" s="96"/>
      <c r="J41" s="96"/>
      <c r="K41" s="86">
        <v>2</v>
      </c>
      <c r="L41" s="96"/>
      <c r="M41" s="96"/>
      <c r="N41" s="86">
        <v>1</v>
      </c>
      <c r="O41" s="96"/>
      <c r="P41" s="96"/>
      <c r="Q41" s="86">
        <v>0</v>
      </c>
      <c r="R41" s="96"/>
      <c r="S41" s="96"/>
      <c r="T41" s="86">
        <v>0</v>
      </c>
      <c r="U41" s="96"/>
      <c r="V41" s="96"/>
      <c r="W41" s="86">
        <v>0</v>
      </c>
      <c r="X41" s="96"/>
      <c r="Y41" s="96">
        <f t="shared" si="0"/>
        <v>2</v>
      </c>
    </row>
    <row r="42" spans="1:25" ht="39.75" customHeight="1">
      <c r="A42" s="97" t="str">
        <f>T('A3. Resilience Actions'!E85:E86)</f>
        <v/>
      </c>
      <c r="B42" s="226"/>
      <c r="C42" s="227"/>
      <c r="D42" s="219"/>
      <c r="E42" s="86">
        <v>1</v>
      </c>
      <c r="F42" s="86"/>
      <c r="G42" s="86"/>
      <c r="H42" s="86">
        <v>2</v>
      </c>
      <c r="I42" s="86"/>
      <c r="J42" s="86"/>
      <c r="K42" s="86">
        <v>1</v>
      </c>
      <c r="L42" s="86"/>
      <c r="M42" s="86"/>
      <c r="N42" s="86">
        <v>0</v>
      </c>
      <c r="O42" s="86"/>
      <c r="P42" s="86"/>
      <c r="Q42" s="86">
        <v>1</v>
      </c>
      <c r="R42" s="86"/>
      <c r="S42" s="86"/>
      <c r="T42" s="86">
        <v>0</v>
      </c>
      <c r="U42" s="86"/>
      <c r="V42" s="86"/>
      <c r="W42" s="86">
        <v>0</v>
      </c>
      <c r="X42" s="86"/>
      <c r="Y42" s="86">
        <f t="shared" si="0"/>
        <v>1</v>
      </c>
    </row>
    <row r="43" spans="1:25" ht="39.75" customHeight="1">
      <c r="A43" s="216" t="str">
        <f>T('A3. Resilience Actions'!E87:E88)</f>
        <v/>
      </c>
      <c r="B43" s="224"/>
      <c r="C43" s="225"/>
      <c r="D43" s="220"/>
      <c r="E43" s="96">
        <v>2</v>
      </c>
      <c r="F43" s="96"/>
      <c r="G43" s="96"/>
      <c r="H43" s="96">
        <v>2</v>
      </c>
      <c r="I43" s="96"/>
      <c r="J43" s="96"/>
      <c r="K43" s="86">
        <v>0</v>
      </c>
      <c r="L43" s="96"/>
      <c r="M43" s="96"/>
      <c r="N43" s="86">
        <v>1</v>
      </c>
      <c r="O43" s="96"/>
      <c r="P43" s="96"/>
      <c r="Q43" s="86">
        <v>2</v>
      </c>
      <c r="R43" s="96"/>
      <c r="S43" s="96"/>
      <c r="T43" s="86">
        <v>0</v>
      </c>
      <c r="U43" s="96"/>
      <c r="V43" s="96"/>
      <c r="W43" s="86">
        <v>0</v>
      </c>
      <c r="X43" s="96"/>
      <c r="Y43" s="96">
        <f t="shared" si="0"/>
        <v>3</v>
      </c>
    </row>
    <row r="44" spans="1:25" ht="39.75" customHeight="1">
      <c r="A44" s="97" t="str">
        <f>T('A3. Resilience Actions'!E89:E90)</f>
        <v/>
      </c>
      <c r="B44" s="226"/>
      <c r="C44" s="227"/>
      <c r="D44" s="219"/>
      <c r="E44" s="86">
        <v>0</v>
      </c>
      <c r="F44" s="86"/>
      <c r="G44" s="86"/>
      <c r="H44" s="86">
        <v>1</v>
      </c>
      <c r="I44" s="86"/>
      <c r="J44" s="86"/>
      <c r="K44" s="86">
        <v>1</v>
      </c>
      <c r="L44" s="86"/>
      <c r="M44" s="86"/>
      <c r="N44" s="86">
        <v>0</v>
      </c>
      <c r="O44" s="86"/>
      <c r="P44" s="86"/>
      <c r="Q44" s="86">
        <v>1</v>
      </c>
      <c r="R44" s="86"/>
      <c r="S44" s="86"/>
      <c r="T44" s="86">
        <v>0</v>
      </c>
      <c r="U44" s="86"/>
      <c r="V44" s="86"/>
      <c r="W44" s="86">
        <v>0</v>
      </c>
      <c r="X44" s="86"/>
      <c r="Y44" s="86">
        <f t="shared" si="0"/>
        <v>0</v>
      </c>
    </row>
    <row r="45" spans="1:25" ht="39.75" customHeight="1">
      <c r="A45" s="216" t="str">
        <f>T('A3. Resilience Actions'!E91:E92)</f>
        <v/>
      </c>
      <c r="B45" s="224"/>
      <c r="C45" s="225"/>
      <c r="D45" s="220"/>
      <c r="E45" s="96">
        <v>0</v>
      </c>
      <c r="F45" s="96"/>
      <c r="G45" s="96"/>
      <c r="H45" s="96">
        <v>1</v>
      </c>
      <c r="I45" s="96"/>
      <c r="J45" s="96"/>
      <c r="K45" s="86">
        <v>0</v>
      </c>
      <c r="L45" s="96"/>
      <c r="M45" s="96"/>
      <c r="N45" s="86">
        <v>0</v>
      </c>
      <c r="O45" s="96"/>
      <c r="P45" s="96"/>
      <c r="Q45" s="86">
        <v>2</v>
      </c>
      <c r="R45" s="96"/>
      <c r="S45" s="96"/>
      <c r="T45" s="86">
        <v>0</v>
      </c>
      <c r="U45" s="96"/>
      <c r="V45" s="96"/>
      <c r="W45" s="86">
        <v>1</v>
      </c>
      <c r="X45" s="96"/>
      <c r="Y45" s="96">
        <f t="shared" si="0"/>
        <v>1</v>
      </c>
    </row>
    <row r="46" spans="1:25" ht="39.75" customHeight="1">
      <c r="A46" s="97" t="str">
        <f>T('A3. Resilience Actions'!E96:E97)</f>
        <v/>
      </c>
      <c r="B46" s="226"/>
      <c r="C46" s="227"/>
      <c r="D46" s="219"/>
      <c r="E46" s="86">
        <v>0</v>
      </c>
      <c r="F46" s="86"/>
      <c r="G46" s="86"/>
      <c r="H46" s="86">
        <v>1</v>
      </c>
      <c r="I46" s="86"/>
      <c r="J46" s="86"/>
      <c r="K46" s="86">
        <v>0</v>
      </c>
      <c r="L46" s="86"/>
      <c r="M46" s="86"/>
      <c r="N46" s="86">
        <v>0</v>
      </c>
      <c r="O46" s="86"/>
      <c r="P46" s="86"/>
      <c r="Q46" s="86">
        <v>2</v>
      </c>
      <c r="R46" s="86"/>
      <c r="S46" s="86"/>
      <c r="T46" s="86">
        <v>0</v>
      </c>
      <c r="U46" s="86"/>
      <c r="V46" s="86"/>
      <c r="W46" s="86">
        <v>1</v>
      </c>
      <c r="X46" s="86"/>
      <c r="Y46" s="86">
        <f t="shared" si="0"/>
        <v>1</v>
      </c>
    </row>
    <row r="47" spans="1:25" ht="39.75" customHeight="1">
      <c r="A47" s="216" t="str">
        <f>T('A3. Resilience Actions'!E98:E99)</f>
        <v/>
      </c>
      <c r="B47" s="224"/>
      <c r="C47" s="225"/>
      <c r="D47" s="220"/>
      <c r="E47" s="96">
        <v>0</v>
      </c>
      <c r="F47" s="96"/>
      <c r="G47" s="96"/>
      <c r="H47" s="96">
        <v>1</v>
      </c>
      <c r="I47" s="96"/>
      <c r="J47" s="96"/>
      <c r="K47" s="86">
        <v>1</v>
      </c>
      <c r="L47" s="96"/>
      <c r="M47" s="96"/>
      <c r="N47" s="86">
        <v>0</v>
      </c>
      <c r="O47" s="96"/>
      <c r="P47" s="96"/>
      <c r="Q47" s="86">
        <v>1</v>
      </c>
      <c r="R47" s="96"/>
      <c r="S47" s="96"/>
      <c r="T47" s="86">
        <v>0</v>
      </c>
      <c r="U47" s="96"/>
      <c r="V47" s="96"/>
      <c r="W47" s="86">
        <v>1</v>
      </c>
      <c r="X47" s="96"/>
      <c r="Y47" s="96">
        <f t="shared" si="0"/>
        <v>0</v>
      </c>
    </row>
    <row r="48" spans="1:25" ht="39.75" customHeight="1">
      <c r="A48" s="97" t="str">
        <f>T('A3. Resilience Actions'!E100:E101)</f>
        <v/>
      </c>
      <c r="B48" s="226"/>
      <c r="C48" s="227"/>
      <c r="D48" s="219"/>
      <c r="E48" s="86">
        <v>0</v>
      </c>
      <c r="F48" s="86"/>
      <c r="G48" s="86"/>
      <c r="H48" s="86">
        <v>1</v>
      </c>
      <c r="I48" s="86"/>
      <c r="J48" s="86"/>
      <c r="K48" s="86">
        <v>2</v>
      </c>
      <c r="L48" s="86"/>
      <c r="M48" s="86"/>
      <c r="N48" s="86">
        <v>2</v>
      </c>
      <c r="O48" s="86"/>
      <c r="P48" s="86"/>
      <c r="Q48" s="86">
        <v>0</v>
      </c>
      <c r="R48" s="86"/>
      <c r="S48" s="86"/>
      <c r="T48" s="86">
        <v>1</v>
      </c>
      <c r="U48" s="86"/>
      <c r="V48" s="86"/>
      <c r="W48" s="86">
        <v>1</v>
      </c>
      <c r="X48" s="86"/>
      <c r="Y48" s="86">
        <f t="shared" si="0"/>
        <v>2</v>
      </c>
    </row>
    <row r="49" spans="1:25" ht="39.75" customHeight="1">
      <c r="A49" s="216" t="str">
        <f>T('A3. Resilience Actions'!E102:E103)</f>
        <v/>
      </c>
      <c r="B49" s="224"/>
      <c r="C49" s="225"/>
      <c r="D49" s="220"/>
      <c r="E49" s="96">
        <v>0</v>
      </c>
      <c r="F49" s="96"/>
      <c r="G49" s="96"/>
      <c r="H49" s="96">
        <v>1</v>
      </c>
      <c r="I49" s="96"/>
      <c r="J49" s="96"/>
      <c r="K49" s="86">
        <v>2</v>
      </c>
      <c r="L49" s="96"/>
      <c r="M49" s="96"/>
      <c r="N49" s="86">
        <v>2</v>
      </c>
      <c r="O49" s="96"/>
      <c r="P49" s="96"/>
      <c r="Q49" s="86">
        <v>2</v>
      </c>
      <c r="R49" s="96"/>
      <c r="S49" s="96"/>
      <c r="T49" s="86">
        <v>1</v>
      </c>
      <c r="U49" s="96"/>
      <c r="V49" s="96"/>
      <c r="W49" s="86">
        <v>1</v>
      </c>
      <c r="X49" s="96"/>
      <c r="Y49" s="96">
        <f t="shared" si="0"/>
        <v>3</v>
      </c>
    </row>
    <row r="50" spans="1:25" ht="39.75" customHeight="1">
      <c r="A50" s="97" t="str">
        <f>T('A3. Resilience Actions'!E104:E105)</f>
        <v/>
      </c>
      <c r="B50" s="226"/>
      <c r="C50" s="227"/>
      <c r="D50" s="219"/>
      <c r="E50" s="86">
        <v>0</v>
      </c>
      <c r="F50" s="86"/>
      <c r="G50" s="86"/>
      <c r="H50" s="86">
        <v>1</v>
      </c>
      <c r="I50" s="86"/>
      <c r="J50" s="86"/>
      <c r="K50" s="86">
        <v>1</v>
      </c>
      <c r="L50" s="86"/>
      <c r="M50" s="86"/>
      <c r="N50" s="86">
        <v>2</v>
      </c>
      <c r="O50" s="86"/>
      <c r="P50" s="86"/>
      <c r="Q50" s="86">
        <v>2</v>
      </c>
      <c r="R50" s="86"/>
      <c r="S50" s="86"/>
      <c r="T50" s="86">
        <v>1</v>
      </c>
      <c r="U50" s="86"/>
      <c r="V50" s="86"/>
      <c r="W50" s="86">
        <v>1</v>
      </c>
      <c r="X50" s="86"/>
      <c r="Y50" s="86">
        <f t="shared" si="0"/>
        <v>2</v>
      </c>
    </row>
    <row r="51" spans="1:25" ht="39.75" customHeight="1">
      <c r="A51" s="216" t="str">
        <f>T('A3. Resilience Actions'!E106:E107)</f>
        <v/>
      </c>
      <c r="B51" s="224"/>
      <c r="C51" s="225"/>
      <c r="D51" s="220"/>
      <c r="E51" s="96">
        <v>0</v>
      </c>
      <c r="F51" s="96"/>
      <c r="G51" s="96"/>
      <c r="H51" s="96">
        <v>1</v>
      </c>
      <c r="I51" s="96"/>
      <c r="J51" s="96"/>
      <c r="K51" s="86">
        <v>1</v>
      </c>
      <c r="L51" s="96"/>
      <c r="M51" s="96"/>
      <c r="N51" s="86">
        <v>2</v>
      </c>
      <c r="O51" s="96"/>
      <c r="P51" s="96"/>
      <c r="Q51" s="86">
        <v>1</v>
      </c>
      <c r="R51" s="96"/>
      <c r="S51" s="96"/>
      <c r="T51" s="86">
        <v>1</v>
      </c>
      <c r="U51" s="96"/>
      <c r="V51" s="96"/>
      <c r="W51" s="86">
        <v>0</v>
      </c>
      <c r="X51" s="96"/>
      <c r="Y51" s="96">
        <f t="shared" si="0"/>
        <v>1</v>
      </c>
    </row>
    <row r="52" spans="1:25" ht="39.75" customHeight="1">
      <c r="A52" s="97" t="str">
        <f>T('A3. Resilience Actions'!E108:E109)</f>
        <v/>
      </c>
      <c r="B52" s="226"/>
      <c r="C52" s="227"/>
      <c r="D52" s="219"/>
      <c r="E52" s="86">
        <v>0</v>
      </c>
      <c r="F52" s="86"/>
      <c r="G52" s="86"/>
      <c r="H52" s="86">
        <v>1</v>
      </c>
      <c r="I52" s="86"/>
      <c r="J52" s="86"/>
      <c r="K52" s="86">
        <v>2</v>
      </c>
      <c r="L52" s="86"/>
      <c r="M52" s="86"/>
      <c r="N52" s="86">
        <v>2</v>
      </c>
      <c r="O52" s="86"/>
      <c r="P52" s="86"/>
      <c r="Q52" s="86">
        <v>1</v>
      </c>
      <c r="R52" s="86"/>
      <c r="S52" s="86"/>
      <c r="T52" s="86">
        <v>1</v>
      </c>
      <c r="U52" s="86"/>
      <c r="V52" s="86"/>
      <c r="W52" s="86">
        <v>0</v>
      </c>
      <c r="X52" s="86"/>
      <c r="Y52" s="86">
        <f t="shared" si="0"/>
        <v>2</v>
      </c>
    </row>
    <row r="53" spans="1:25" ht="39.75" customHeight="1">
      <c r="A53" s="216" t="str">
        <f>T('A3. Resilience Actions'!E110:E111)</f>
        <v/>
      </c>
      <c r="B53" s="224"/>
      <c r="C53" s="225"/>
      <c r="D53" s="220"/>
      <c r="E53" s="96">
        <v>0</v>
      </c>
      <c r="F53" s="96"/>
      <c r="G53" s="96"/>
      <c r="H53" s="96">
        <v>1</v>
      </c>
      <c r="I53" s="96"/>
      <c r="J53" s="96"/>
      <c r="K53" s="86">
        <v>0</v>
      </c>
      <c r="L53" s="96"/>
      <c r="M53" s="96"/>
      <c r="N53" s="86">
        <v>2</v>
      </c>
      <c r="O53" s="96"/>
      <c r="P53" s="96"/>
      <c r="Q53" s="86">
        <v>1</v>
      </c>
      <c r="R53" s="96"/>
      <c r="S53" s="96"/>
      <c r="T53" s="86">
        <v>1</v>
      </c>
      <c r="U53" s="96"/>
      <c r="V53" s="96"/>
      <c r="W53" s="86">
        <v>0</v>
      </c>
      <c r="X53" s="96"/>
      <c r="Y53" s="96">
        <f t="shared" si="0"/>
        <v>1</v>
      </c>
    </row>
    <row r="54" spans="1:25" ht="39.75" customHeight="1">
      <c r="A54" s="97" t="str">
        <f>T('A3. Resilience Actions'!E112:E113)</f>
        <v/>
      </c>
      <c r="B54" s="226"/>
      <c r="C54" s="227"/>
      <c r="D54" s="219"/>
      <c r="E54" s="86">
        <v>0</v>
      </c>
      <c r="F54" s="86"/>
      <c r="G54" s="86"/>
      <c r="H54" s="86">
        <v>1</v>
      </c>
      <c r="I54" s="86"/>
      <c r="J54" s="86"/>
      <c r="K54" s="86">
        <v>0</v>
      </c>
      <c r="L54" s="86"/>
      <c r="M54" s="86"/>
      <c r="N54" s="86">
        <v>2</v>
      </c>
      <c r="O54" s="86"/>
      <c r="P54" s="86"/>
      <c r="Q54" s="86">
        <v>1</v>
      </c>
      <c r="R54" s="86"/>
      <c r="S54" s="86"/>
      <c r="T54" s="86">
        <v>1</v>
      </c>
      <c r="U54" s="86"/>
      <c r="V54" s="86"/>
      <c r="W54" s="86">
        <v>0</v>
      </c>
      <c r="X54" s="86"/>
      <c r="Y54" s="86">
        <f t="shared" si="0"/>
        <v>1</v>
      </c>
    </row>
    <row r="55" spans="1:25" ht="39.75" customHeight="1">
      <c r="A55" s="216" t="str">
        <f>T('A3. Resilience Actions'!E114:E115)</f>
        <v/>
      </c>
      <c r="B55" s="224"/>
      <c r="C55" s="225"/>
      <c r="D55" s="220"/>
      <c r="E55" s="96">
        <v>0</v>
      </c>
      <c r="F55" s="96"/>
      <c r="G55" s="96"/>
      <c r="H55" s="96">
        <v>1</v>
      </c>
      <c r="I55" s="96"/>
      <c r="J55" s="96"/>
      <c r="K55" s="86">
        <v>0</v>
      </c>
      <c r="L55" s="96"/>
      <c r="M55" s="96"/>
      <c r="N55" s="86">
        <v>2</v>
      </c>
      <c r="O55" s="96"/>
      <c r="P55" s="96"/>
      <c r="Q55" s="86">
        <v>0</v>
      </c>
      <c r="R55" s="96"/>
      <c r="S55" s="96"/>
      <c r="T55" s="86">
        <v>1</v>
      </c>
      <c r="U55" s="96"/>
      <c r="V55" s="96"/>
      <c r="W55" s="86">
        <v>0</v>
      </c>
      <c r="X55" s="96"/>
      <c r="Y55" s="96">
        <f t="shared" si="0"/>
        <v>1</v>
      </c>
    </row>
    <row r="56" spans="1:25" ht="39.75" customHeight="1">
      <c r="A56" s="97" t="str">
        <f>T('A3. Resilience Actions'!E119:E120)</f>
        <v/>
      </c>
      <c r="B56" s="226"/>
      <c r="C56" s="227"/>
      <c r="D56" s="219"/>
      <c r="E56" s="86">
        <v>0</v>
      </c>
      <c r="F56" s="86"/>
      <c r="G56" s="86"/>
      <c r="H56" s="86">
        <v>1</v>
      </c>
      <c r="I56" s="86"/>
      <c r="J56" s="86"/>
      <c r="K56" s="86">
        <v>0</v>
      </c>
      <c r="L56" s="86"/>
      <c r="M56" s="86"/>
      <c r="N56" s="86">
        <v>2</v>
      </c>
      <c r="O56" s="86"/>
      <c r="P56" s="86"/>
      <c r="Q56" s="86">
        <v>0</v>
      </c>
      <c r="R56" s="86"/>
      <c r="S56" s="86"/>
      <c r="T56" s="86">
        <v>2</v>
      </c>
      <c r="U56" s="86"/>
      <c r="V56" s="86"/>
      <c r="W56" s="86">
        <v>2</v>
      </c>
      <c r="X56" s="86"/>
      <c r="Y56" s="86">
        <f t="shared" si="0"/>
        <v>3</v>
      </c>
    </row>
    <row r="57" spans="1:25" ht="39.75" customHeight="1">
      <c r="A57" s="216" t="str">
        <f>T('A3. Resilience Actions'!E121:E122)</f>
        <v/>
      </c>
      <c r="B57" s="224"/>
      <c r="C57" s="225"/>
      <c r="D57" s="220"/>
      <c r="E57" s="96">
        <v>0</v>
      </c>
      <c r="F57" s="96"/>
      <c r="G57" s="96"/>
      <c r="H57" s="96">
        <v>1</v>
      </c>
      <c r="I57" s="96"/>
      <c r="J57" s="96"/>
      <c r="K57" s="86">
        <v>0</v>
      </c>
      <c r="L57" s="96"/>
      <c r="M57" s="96"/>
      <c r="N57" s="86">
        <v>2</v>
      </c>
      <c r="O57" s="96"/>
      <c r="P57" s="96"/>
      <c r="Q57" s="86">
        <v>0</v>
      </c>
      <c r="R57" s="96"/>
      <c r="S57" s="96"/>
      <c r="T57" s="86">
        <v>2</v>
      </c>
      <c r="U57" s="96"/>
      <c r="V57" s="96"/>
      <c r="W57" s="86">
        <v>2</v>
      </c>
      <c r="X57" s="96"/>
      <c r="Y57" s="96">
        <f t="shared" si="0"/>
        <v>3</v>
      </c>
    </row>
    <row r="58" spans="1:25" ht="39.75" customHeight="1">
      <c r="A58" s="97" t="str">
        <f>T('A3. Resilience Actions'!E123:E124)</f>
        <v/>
      </c>
      <c r="B58" s="226"/>
      <c r="C58" s="227"/>
      <c r="D58" s="219"/>
      <c r="E58" s="86">
        <v>0</v>
      </c>
      <c r="F58" s="86"/>
      <c r="G58" s="86"/>
      <c r="H58" s="86">
        <v>1</v>
      </c>
      <c r="I58" s="86"/>
      <c r="J58" s="86"/>
      <c r="K58" s="86">
        <v>0</v>
      </c>
      <c r="L58" s="86"/>
      <c r="M58" s="86"/>
      <c r="N58" s="86">
        <v>2</v>
      </c>
      <c r="O58" s="86"/>
      <c r="P58" s="86"/>
      <c r="Q58" s="86">
        <v>0</v>
      </c>
      <c r="R58" s="86"/>
      <c r="S58" s="86"/>
      <c r="T58" s="86">
        <v>2</v>
      </c>
      <c r="U58" s="86"/>
      <c r="V58" s="86"/>
      <c r="W58" s="86">
        <v>2</v>
      </c>
      <c r="X58" s="86"/>
      <c r="Y58" s="86">
        <f t="shared" si="0"/>
        <v>3</v>
      </c>
    </row>
    <row r="59" spans="1:25" ht="39.75" customHeight="1">
      <c r="A59" s="216" t="str">
        <f>T('A3. Resilience Actions'!E125:E126)</f>
        <v/>
      </c>
      <c r="B59" s="224"/>
      <c r="C59" s="225"/>
      <c r="D59" s="220"/>
      <c r="E59" s="96">
        <v>1</v>
      </c>
      <c r="F59" s="96"/>
      <c r="G59" s="96"/>
      <c r="H59" s="96">
        <v>1</v>
      </c>
      <c r="I59" s="96"/>
      <c r="J59" s="96"/>
      <c r="K59" s="86">
        <v>0</v>
      </c>
      <c r="L59" s="96"/>
      <c r="M59" s="96"/>
      <c r="N59" s="86">
        <v>2</v>
      </c>
      <c r="O59" s="96"/>
      <c r="P59" s="96"/>
      <c r="Q59" s="86">
        <v>0</v>
      </c>
      <c r="R59" s="96"/>
      <c r="S59" s="96"/>
      <c r="T59" s="86">
        <v>2</v>
      </c>
      <c r="U59" s="96"/>
      <c r="V59" s="96"/>
      <c r="W59" s="86">
        <v>2</v>
      </c>
      <c r="X59" s="96"/>
      <c r="Y59" s="96">
        <f t="shared" si="0"/>
        <v>3</v>
      </c>
    </row>
    <row r="60" spans="1:25" ht="39.75" customHeight="1">
      <c r="A60" s="97" t="str">
        <f>T('A3. Resilience Actions'!E127:E128)</f>
        <v/>
      </c>
      <c r="B60" s="226"/>
      <c r="C60" s="227"/>
      <c r="D60" s="219"/>
      <c r="E60" s="86">
        <v>2</v>
      </c>
      <c r="F60" s="86"/>
      <c r="G60" s="86"/>
      <c r="H60" s="86">
        <v>1</v>
      </c>
      <c r="I60" s="86"/>
      <c r="J60" s="86"/>
      <c r="K60" s="86">
        <v>0</v>
      </c>
      <c r="L60" s="86"/>
      <c r="M60" s="86"/>
      <c r="N60" s="86">
        <v>2</v>
      </c>
      <c r="O60" s="86"/>
      <c r="P60" s="86"/>
      <c r="Q60" s="86">
        <v>0</v>
      </c>
      <c r="R60" s="86"/>
      <c r="S60" s="86"/>
      <c r="T60" s="86">
        <v>2</v>
      </c>
      <c r="U60" s="86"/>
      <c r="V60" s="86"/>
      <c r="W60" s="86">
        <v>2</v>
      </c>
      <c r="X60" s="86"/>
      <c r="Y60" s="86">
        <f t="shared" si="0"/>
        <v>4</v>
      </c>
    </row>
    <row r="61" spans="1:25" ht="39.75" customHeight="1">
      <c r="A61" s="216" t="str">
        <f>T('A3. Resilience Actions'!E129:E130)</f>
        <v/>
      </c>
      <c r="B61" s="224"/>
      <c r="C61" s="225"/>
      <c r="D61" s="220"/>
      <c r="E61" s="96">
        <v>1</v>
      </c>
      <c r="F61" s="96"/>
      <c r="G61" s="96"/>
      <c r="H61" s="96">
        <v>1</v>
      </c>
      <c r="I61" s="96"/>
      <c r="J61" s="96"/>
      <c r="K61" s="86">
        <v>0</v>
      </c>
      <c r="L61" s="96"/>
      <c r="M61" s="96"/>
      <c r="N61" s="86">
        <v>2</v>
      </c>
      <c r="O61" s="96"/>
      <c r="P61" s="96"/>
      <c r="Q61" s="86">
        <v>0</v>
      </c>
      <c r="R61" s="96"/>
      <c r="S61" s="96"/>
      <c r="T61" s="86">
        <v>2</v>
      </c>
      <c r="U61" s="96"/>
      <c r="V61" s="96"/>
      <c r="W61" s="86">
        <v>2</v>
      </c>
      <c r="X61" s="96"/>
      <c r="Y61" s="96">
        <f t="shared" si="0"/>
        <v>3</v>
      </c>
    </row>
    <row r="62" spans="1:25" ht="39.75" customHeight="1">
      <c r="A62" s="97" t="str">
        <f>T('A3. Resilience Actions'!E131:E132)</f>
        <v/>
      </c>
      <c r="B62" s="226"/>
      <c r="C62" s="227"/>
      <c r="D62" s="219"/>
      <c r="E62" s="86">
        <v>0</v>
      </c>
      <c r="F62" s="86"/>
      <c r="G62" s="86"/>
      <c r="H62" s="86">
        <v>1</v>
      </c>
      <c r="I62" s="86"/>
      <c r="J62" s="86"/>
      <c r="K62" s="86">
        <v>0</v>
      </c>
      <c r="L62" s="86"/>
      <c r="M62" s="86"/>
      <c r="N62" s="86">
        <v>2</v>
      </c>
      <c r="O62" s="86"/>
      <c r="P62" s="86"/>
      <c r="Q62" s="86">
        <v>0</v>
      </c>
      <c r="R62" s="86"/>
      <c r="S62" s="86"/>
      <c r="T62" s="86">
        <v>2</v>
      </c>
      <c r="U62" s="86"/>
      <c r="V62" s="86"/>
      <c r="W62" s="86">
        <v>2</v>
      </c>
      <c r="X62" s="86"/>
      <c r="Y62" s="86">
        <f t="shared" si="0"/>
        <v>3</v>
      </c>
    </row>
    <row r="63" spans="1:25" ht="39.75" customHeight="1">
      <c r="A63" s="216" t="str">
        <f>T('A3. Resilience Actions'!E133:E134)</f>
        <v/>
      </c>
      <c r="B63" s="224"/>
      <c r="C63" s="225"/>
      <c r="D63" s="220"/>
      <c r="E63" s="96">
        <v>0</v>
      </c>
      <c r="F63" s="96"/>
      <c r="G63" s="96"/>
      <c r="H63" s="96">
        <v>1</v>
      </c>
      <c r="I63" s="96"/>
      <c r="J63" s="96"/>
      <c r="K63" s="86">
        <v>0</v>
      </c>
      <c r="L63" s="96"/>
      <c r="M63" s="96"/>
      <c r="N63" s="86">
        <v>2</v>
      </c>
      <c r="O63" s="96"/>
      <c r="P63" s="96"/>
      <c r="Q63" s="86">
        <v>0</v>
      </c>
      <c r="R63" s="96"/>
      <c r="S63" s="96"/>
      <c r="T63" s="86">
        <v>2</v>
      </c>
      <c r="U63" s="96"/>
      <c r="V63" s="96"/>
      <c r="W63" s="86">
        <v>2</v>
      </c>
      <c r="X63" s="96"/>
      <c r="Y63" s="96">
        <f t="shared" si="0"/>
        <v>3</v>
      </c>
    </row>
    <row r="64" spans="1:25" ht="39.75" customHeight="1">
      <c r="A64" s="97" t="str">
        <f>T('A3. Resilience Actions'!E135:E136)</f>
        <v/>
      </c>
      <c r="B64" s="226"/>
      <c r="C64" s="227"/>
      <c r="D64" s="219"/>
      <c r="E64" s="86"/>
      <c r="F64" s="86"/>
      <c r="G64" s="86"/>
      <c r="H64" s="86"/>
      <c r="I64" s="86"/>
      <c r="J64" s="86"/>
      <c r="K64" s="86"/>
      <c r="L64" s="86"/>
      <c r="M64" s="86"/>
      <c r="N64" s="86"/>
      <c r="O64" s="86"/>
      <c r="P64" s="86"/>
      <c r="Q64" s="86"/>
      <c r="R64" s="86"/>
      <c r="S64" s="86"/>
      <c r="T64" s="86"/>
      <c r="U64" s="86"/>
      <c r="V64" s="86"/>
      <c r="W64" s="86"/>
      <c r="X64" s="86"/>
      <c r="Y64" s="86"/>
    </row>
    <row r="65" spans="1:25" ht="39.75" customHeight="1">
      <c r="A65" s="216" t="str">
        <f>T('A3. Resilience Actions'!E137:E138)</f>
        <v/>
      </c>
      <c r="B65" s="224"/>
      <c r="C65" s="225"/>
      <c r="D65" s="220"/>
      <c r="E65" s="96"/>
      <c r="F65" s="96"/>
      <c r="G65" s="96"/>
      <c r="H65" s="96"/>
      <c r="I65" s="96"/>
      <c r="J65" s="96"/>
      <c r="K65" s="86"/>
      <c r="L65" s="96"/>
      <c r="M65" s="96"/>
      <c r="N65" s="86"/>
      <c r="O65" s="96"/>
      <c r="P65" s="96"/>
      <c r="Q65" s="86"/>
      <c r="R65" s="96"/>
      <c r="S65" s="96"/>
      <c r="T65" s="86"/>
      <c r="U65" s="96"/>
      <c r="V65" s="96"/>
      <c r="W65" s="86"/>
      <c r="X65" s="96"/>
      <c r="Y65" s="96"/>
    </row>
    <row r="66" spans="1:25" ht="39.75" customHeight="1">
      <c r="A66" s="97" t="str">
        <f>T('A3. Resilience Actions'!E132:E133)</f>
        <v/>
      </c>
      <c r="B66" s="226"/>
      <c r="C66" s="227"/>
      <c r="D66" s="219"/>
      <c r="E66" s="86">
        <v>0</v>
      </c>
      <c r="F66" s="86"/>
      <c r="G66" s="86"/>
      <c r="H66" s="86">
        <v>1</v>
      </c>
      <c r="I66" s="86"/>
      <c r="J66" s="86"/>
      <c r="K66" s="86">
        <v>0</v>
      </c>
      <c r="L66" s="86"/>
      <c r="M66" s="86"/>
      <c r="N66" s="86">
        <v>2</v>
      </c>
      <c r="O66" s="86"/>
      <c r="P66" s="86"/>
      <c r="Q66" s="86">
        <v>0</v>
      </c>
      <c r="R66" s="86"/>
      <c r="S66" s="86"/>
      <c r="T66" s="86">
        <v>2</v>
      </c>
      <c r="U66" s="86"/>
      <c r="V66" s="86"/>
      <c r="W66" s="86">
        <v>2</v>
      </c>
      <c r="X66" s="86"/>
      <c r="Y66" s="86">
        <f t="shared" si="0"/>
        <v>3</v>
      </c>
    </row>
    <row r="67" spans="1:25" s="11" customFormat="1" ht="39.75" customHeight="1">
      <c r="A67" s="216"/>
      <c r="B67" s="228"/>
      <c r="C67" s="229"/>
      <c r="D67" s="220"/>
      <c r="E67" s="96">
        <v>2</v>
      </c>
      <c r="F67" s="96"/>
      <c r="G67" s="96"/>
      <c r="H67" s="96">
        <v>2</v>
      </c>
      <c r="I67" s="96"/>
      <c r="J67" s="96"/>
      <c r="K67" s="86">
        <v>2</v>
      </c>
      <c r="L67" s="96"/>
      <c r="M67" s="96"/>
      <c r="N67" s="86">
        <v>2</v>
      </c>
      <c r="O67" s="96"/>
      <c r="P67" s="96"/>
      <c r="Q67" s="86">
        <v>2</v>
      </c>
      <c r="R67" s="96"/>
      <c r="S67" s="96"/>
      <c r="T67" s="86">
        <v>2</v>
      </c>
      <c r="U67" s="96"/>
      <c r="V67" s="96"/>
      <c r="W67" s="86">
        <v>2</v>
      </c>
      <c r="X67" s="96"/>
      <c r="Y67" s="96">
        <f t="shared" si="0"/>
        <v>7</v>
      </c>
    </row>
    <row r="68" spans="1:25" ht="21.75" customHeight="1">
      <c r="A68" s="13"/>
      <c r="D68" s="49" t="s">
        <v>115</v>
      </c>
      <c r="E68" s="38">
        <f>COUNT(E$10:E$67)</f>
        <v>31</v>
      </c>
      <c r="F68" s="19"/>
      <c r="G68" s="49" t="s">
        <v>115</v>
      </c>
      <c r="H68" s="38">
        <f>COUNT(H$10:H$67)</f>
        <v>28</v>
      </c>
      <c r="I68" s="3"/>
      <c r="J68" s="49" t="s">
        <v>115</v>
      </c>
      <c r="K68" s="38">
        <f>COUNT(K$10:K$67)</f>
        <v>28</v>
      </c>
      <c r="L68" s="3"/>
      <c r="M68" s="49" t="s">
        <v>115</v>
      </c>
      <c r="N68" s="38">
        <f>COUNT(N$10:N$67)</f>
        <v>28</v>
      </c>
      <c r="O68" s="3"/>
      <c r="P68" s="49" t="s">
        <v>115</v>
      </c>
      <c r="Q68" s="38">
        <f>COUNT(Q$10:Q$67)</f>
        <v>28</v>
      </c>
      <c r="R68" s="3"/>
      <c r="S68" s="49" t="s">
        <v>115</v>
      </c>
      <c r="T68" s="38">
        <f>COUNT(T$10:T$67)</f>
        <v>28</v>
      </c>
      <c r="U68" s="3"/>
      <c r="V68" s="49" t="s">
        <v>115</v>
      </c>
      <c r="W68" s="38">
        <f>COUNT(W$10:W$67)</f>
        <v>28</v>
      </c>
      <c r="X68" s="41"/>
      <c r="Y68" s="39">
        <f>COUNTIF(Y$10:Y$67, "&gt;0")</f>
        <v>26</v>
      </c>
    </row>
    <row r="69" spans="1:25" ht="21.75" customHeight="1">
      <c r="A69" s="142"/>
      <c r="D69" s="49" t="s">
        <v>116</v>
      </c>
      <c r="E69" s="7">
        <f>IF(E68 &gt; 0, COUNTIF(E$10:E$67,1)/E68, 0)</f>
        <v>0.16129032258064516</v>
      </c>
      <c r="F69" s="19"/>
      <c r="G69" s="49" t="s">
        <v>116</v>
      </c>
      <c r="H69" s="7">
        <f>IF(H68 &gt; 0, COUNTIF(H$10:H$67,1)/H68, 0)</f>
        <v>0.75</v>
      </c>
      <c r="I69" s="3"/>
      <c r="J69" s="49" t="s">
        <v>116</v>
      </c>
      <c r="K69" s="7">
        <f>IF(K68 &gt; 0, COUNTIF(K$10:K$67,1)/K68, 0)</f>
        <v>0.25</v>
      </c>
      <c r="L69" s="3"/>
      <c r="M69" s="49" t="s">
        <v>116</v>
      </c>
      <c r="N69" s="7">
        <f>IF(N68 &gt; 0, COUNTIF(N$10:N$67,1)/N68, 0)</f>
        <v>0.17857142857142858</v>
      </c>
      <c r="O69" s="3"/>
      <c r="P69" s="49" t="s">
        <v>116</v>
      </c>
      <c r="Q69" s="7">
        <f>IF(Q68 &gt; 0, COUNTIF(Q$10:Q$67,1)/Q68, 0)</f>
        <v>0.35714285714285715</v>
      </c>
      <c r="R69" s="3"/>
      <c r="S69" s="49" t="s">
        <v>116</v>
      </c>
      <c r="T69" s="7">
        <f>IF(T68 &gt; 0, COUNTIF(T$10:T$67,1)/T68, 0)</f>
        <v>0.2857142857142857</v>
      </c>
      <c r="U69" s="3"/>
      <c r="V69" s="49" t="s">
        <v>116</v>
      </c>
      <c r="W69" s="7">
        <f>IF(W68 &gt; 0, COUNTIF(W$10:W$67,1)/W68, 0)</f>
        <v>0.21428571428571427</v>
      </c>
      <c r="X69" s="3"/>
    </row>
    <row r="70" spans="1:25" ht="21.75" customHeight="1">
      <c r="A70" s="13"/>
      <c r="D70" s="49" t="s">
        <v>117</v>
      </c>
      <c r="E70" s="7">
        <f>IF(E68 &gt; 0, COUNTIF(E$10:E$67,2)/E68, 0)</f>
        <v>0.16129032258064516</v>
      </c>
      <c r="F70" s="19"/>
      <c r="G70" s="49" t="s">
        <v>117</v>
      </c>
      <c r="H70" s="7">
        <f>IF(H68 &gt; 0, COUNTIF(H$10:H$67,2)/H68, 0)</f>
        <v>0.25</v>
      </c>
      <c r="I70" s="3"/>
      <c r="J70" s="49" t="s">
        <v>117</v>
      </c>
      <c r="K70" s="7">
        <f>IF(K68 &gt; 0, COUNTIF(K$10:K$67,2)/K68, 0)</f>
        <v>0.21428571428571427</v>
      </c>
      <c r="L70" s="3"/>
      <c r="M70" s="49" t="s">
        <v>117</v>
      </c>
      <c r="N70" s="7">
        <f>IF(N68 &gt; 0, COUNTIF(N$10:N$67,2)/N68, 0)</f>
        <v>0.6428571428571429</v>
      </c>
      <c r="O70" s="3"/>
      <c r="P70" s="49" t="s">
        <v>117</v>
      </c>
      <c r="Q70" s="7">
        <f>IF(Q68 &gt; 0, COUNTIF(Q$10:Q$67,2)/Q68, 0)</f>
        <v>0.21428571428571427</v>
      </c>
      <c r="R70" s="3"/>
      <c r="S70" s="49" t="s">
        <v>117</v>
      </c>
      <c r="T70" s="7">
        <f>IF(T68 &gt; 0, COUNTIF(T$10:T$67,2)/T68, 0)</f>
        <v>0.35714285714285715</v>
      </c>
      <c r="U70" s="3"/>
      <c r="V70" s="49" t="s">
        <v>117</v>
      </c>
      <c r="W70" s="7">
        <f>IF(W68 &gt; 0, COUNTIF(W$10:W$67,2)/W68, 0)</f>
        <v>0.35714285714285715</v>
      </c>
      <c r="X70" s="3"/>
      <c r="Y70" s="45">
        <f>IF(SUM(E68,H68,K68,N68,Q68,T68,W68) &gt;0, Y68/SUM(E68,H68,K68,N68,Q68,T68,W68), 0)</f>
        <v>0.1306532663316583</v>
      </c>
    </row>
    <row r="71" spans="1:25" ht="21.75" customHeight="1">
      <c r="A71" s="142"/>
      <c r="D71" s="49" t="s">
        <v>7</v>
      </c>
      <c r="E71" s="5">
        <f>ROUND(IF(E68 &gt; 0, SUM(E$10:E$67)/E68, 0), 1)</f>
        <v>0.5</v>
      </c>
      <c r="F71" s="19"/>
      <c r="G71" s="49" t="s">
        <v>7</v>
      </c>
      <c r="H71" s="98">
        <f>ROUND(IF(H68 &gt; 0, SUM(H$38:H$67)/H68, 0), 1)</f>
        <v>1.3</v>
      </c>
      <c r="I71" s="3"/>
      <c r="J71" s="49" t="s">
        <v>7</v>
      </c>
      <c r="K71" s="98">
        <f>ROUND(IF(K68 &gt; 0, SUM(K$38:K$67)/K68, 0), 1)</f>
        <v>0.7</v>
      </c>
      <c r="L71" s="3"/>
      <c r="M71" s="49" t="s">
        <v>7</v>
      </c>
      <c r="N71" s="39">
        <f>ROUND(IF(N68 &gt; 0, SUM(N$38:N$67)/N68, 0), 1)</f>
        <v>1.5</v>
      </c>
      <c r="O71" s="3"/>
      <c r="P71" s="49" t="s">
        <v>7</v>
      </c>
      <c r="Q71" s="98">
        <f>ROUND(IF(Q68 &gt; 0, SUM(Q$38:Q$67)/Q68, 0), 1)</f>
        <v>0.8</v>
      </c>
      <c r="R71" s="3"/>
      <c r="S71" s="49" t="s">
        <v>7</v>
      </c>
      <c r="T71" s="98">
        <f>ROUND(IF(T68 &gt; 0, SUM(T$38:T$67)/T68, 0), 1)</f>
        <v>1</v>
      </c>
      <c r="U71" s="3"/>
      <c r="V71" s="49" t="s">
        <v>7</v>
      </c>
      <c r="W71" s="39">
        <f>ROUND(IF(W68 &gt; 0, SUM(W$38:W$67)/W68, 0), 1)</f>
        <v>0.9</v>
      </c>
      <c r="X71" s="3"/>
      <c r="Y71" s="6"/>
    </row>
    <row r="72" spans="1:25" ht="15" customHeight="1">
      <c r="A72" s="13"/>
      <c r="G72" s="44"/>
      <c r="I72" s="3"/>
      <c r="L72" s="3"/>
      <c r="M72" s="43"/>
      <c r="N72" s="3"/>
      <c r="O72" s="3"/>
      <c r="P72" s="3"/>
      <c r="Q72" s="3"/>
      <c r="R72" s="3"/>
      <c r="S72" s="3"/>
      <c r="T72" s="3"/>
      <c r="U72" s="3"/>
      <c r="V72" s="3"/>
      <c r="W72" s="3"/>
      <c r="X72" s="3"/>
      <c r="Y72" s="6"/>
    </row>
    <row r="73" spans="1:25" ht="15" customHeight="1">
      <c r="A73" s="142"/>
      <c r="I73" s="3"/>
      <c r="L73" s="3"/>
      <c r="M73" s="3"/>
      <c r="N73" s="3"/>
      <c r="O73" s="3"/>
      <c r="P73" s="3"/>
      <c r="Q73" s="3"/>
      <c r="R73" s="3"/>
      <c r="S73" s="3"/>
      <c r="T73" s="3"/>
      <c r="U73" s="184"/>
      <c r="V73" s="3"/>
      <c r="W73" s="3"/>
      <c r="X73" s="3"/>
      <c r="Y73" s="6"/>
    </row>
    <row r="74" spans="1:25" ht="15" customHeight="1">
      <c r="A74" s="13"/>
      <c r="I74" s="3"/>
      <c r="L74" s="3"/>
      <c r="M74" s="3"/>
      <c r="N74" s="3"/>
      <c r="O74" s="3"/>
      <c r="P74" s="3"/>
      <c r="Q74" s="3"/>
      <c r="R74" s="3"/>
      <c r="S74" s="3"/>
      <c r="T74" s="3"/>
      <c r="U74" s="3"/>
      <c r="V74" s="3"/>
      <c r="W74" s="3"/>
      <c r="X74" s="3"/>
      <c r="Y74" s="6"/>
    </row>
    <row r="75" spans="1:25" ht="15" customHeight="1">
      <c r="A75" s="142"/>
      <c r="I75" s="3"/>
      <c r="L75" s="3"/>
      <c r="M75" s="3"/>
      <c r="N75" s="3"/>
      <c r="O75" s="3"/>
      <c r="P75" s="3"/>
      <c r="Q75" s="3"/>
      <c r="R75" s="3"/>
      <c r="S75" s="3"/>
      <c r="T75" s="3"/>
      <c r="U75" s="3"/>
      <c r="V75" s="3"/>
      <c r="W75" s="3"/>
      <c r="X75" s="3"/>
      <c r="Y75" s="6"/>
    </row>
    <row r="76" spans="1:25" ht="15" customHeight="1">
      <c r="A76" s="13"/>
      <c r="I76" s="3"/>
      <c r="L76" s="3"/>
      <c r="M76" s="3"/>
      <c r="N76" s="3"/>
      <c r="O76" s="3"/>
      <c r="P76" s="3"/>
      <c r="Q76" s="3"/>
      <c r="R76" s="3"/>
      <c r="S76" s="3"/>
      <c r="T76" s="3"/>
      <c r="U76" s="3"/>
      <c r="V76" s="3"/>
      <c r="W76" s="3"/>
      <c r="X76" s="3"/>
      <c r="Y76" s="6"/>
    </row>
    <row r="77" spans="1:25" ht="15" customHeight="1">
      <c r="A77" s="142"/>
      <c r="I77" s="3"/>
      <c r="L77" s="3"/>
      <c r="M77" s="3"/>
      <c r="N77" s="3"/>
      <c r="O77" s="3"/>
      <c r="P77" s="3"/>
      <c r="Q77" s="3"/>
      <c r="R77" s="3"/>
      <c r="S77" s="3"/>
      <c r="T77" s="3"/>
      <c r="U77" s="3"/>
      <c r="V77" s="3"/>
      <c r="W77" s="3"/>
      <c r="X77" s="3"/>
      <c r="Y77" s="6"/>
    </row>
    <row r="78" spans="1:25" ht="15" customHeight="1">
      <c r="A78" s="142"/>
      <c r="I78" s="3"/>
      <c r="L78" s="3"/>
      <c r="M78" s="3"/>
      <c r="N78" s="3"/>
      <c r="O78" s="3"/>
      <c r="P78" s="3"/>
      <c r="Q78" s="3"/>
      <c r="R78" s="3"/>
      <c r="S78" s="3"/>
      <c r="T78" s="3"/>
      <c r="U78" s="3"/>
      <c r="V78" s="3"/>
      <c r="W78" s="3"/>
      <c r="X78" s="3"/>
      <c r="Y78" s="6"/>
    </row>
    <row r="79" spans="1:25" ht="15" customHeight="1">
      <c r="A79" s="142"/>
      <c r="I79" s="3"/>
      <c r="L79" s="3"/>
      <c r="M79" s="3"/>
      <c r="N79" s="3"/>
      <c r="O79" s="3"/>
      <c r="P79" s="3"/>
      <c r="Q79" s="3"/>
      <c r="R79" s="3"/>
      <c r="S79" s="3"/>
      <c r="T79" s="3"/>
      <c r="U79" s="3"/>
      <c r="V79" s="3"/>
      <c r="W79" s="3"/>
      <c r="X79" s="3"/>
      <c r="Y79" s="6"/>
    </row>
    <row r="80" spans="1:25" ht="15" customHeight="1">
      <c r="A80" s="142"/>
      <c r="I80" s="3"/>
      <c r="L80" s="3"/>
      <c r="M80" s="3"/>
      <c r="N80" s="3"/>
      <c r="O80" s="3"/>
      <c r="P80" s="3"/>
      <c r="Q80" s="3"/>
      <c r="R80" s="3"/>
      <c r="S80" s="3"/>
      <c r="T80" s="3"/>
      <c r="U80" s="3"/>
      <c r="V80" s="3"/>
      <c r="W80" s="3"/>
      <c r="X80" s="3"/>
      <c r="Y80" s="6"/>
    </row>
    <row r="81" spans="1:25" ht="15" customHeight="1">
      <c r="A81" s="13"/>
      <c r="I81" s="3"/>
      <c r="L81" s="3"/>
      <c r="M81" s="3"/>
      <c r="N81" s="3"/>
      <c r="O81" s="3"/>
      <c r="P81" s="3"/>
      <c r="Q81" s="3"/>
      <c r="R81" s="3"/>
      <c r="S81" s="3"/>
      <c r="T81" s="3"/>
      <c r="U81" s="3"/>
      <c r="V81" s="3"/>
      <c r="W81" s="3"/>
      <c r="X81" s="3"/>
      <c r="Y81" s="6"/>
    </row>
    <row r="82" spans="1:25" ht="15" customHeight="1">
      <c r="A82" s="142"/>
      <c r="I82" s="3"/>
      <c r="L82" s="3"/>
      <c r="M82" s="3"/>
      <c r="N82" s="3"/>
      <c r="O82" s="3"/>
      <c r="P82" s="3"/>
      <c r="Q82" s="3"/>
      <c r="R82" s="3"/>
      <c r="S82" s="3"/>
      <c r="T82" s="3"/>
      <c r="U82" s="3"/>
      <c r="V82" s="3"/>
      <c r="W82" s="3"/>
      <c r="X82" s="3"/>
      <c r="Y82" s="6"/>
    </row>
    <row r="83" spans="1:25" ht="15" customHeight="1">
      <c r="A83" s="13"/>
      <c r="I83" s="3"/>
      <c r="L83" s="3"/>
      <c r="M83" s="3"/>
      <c r="N83" s="3"/>
      <c r="O83" s="3"/>
      <c r="P83" s="3"/>
      <c r="Q83" s="3"/>
      <c r="R83" s="3"/>
      <c r="S83" s="3"/>
      <c r="T83" s="3"/>
      <c r="U83" s="3"/>
      <c r="V83" s="3"/>
      <c r="W83" s="3"/>
      <c r="X83" s="3"/>
      <c r="Y83" s="6"/>
    </row>
    <row r="84" spans="1:25" ht="15" customHeight="1">
      <c r="A84" s="142"/>
      <c r="I84" s="3"/>
      <c r="L84" s="3"/>
      <c r="M84" s="3"/>
      <c r="N84" s="3"/>
      <c r="O84" s="3"/>
      <c r="P84" s="3"/>
      <c r="Q84" s="3"/>
      <c r="R84" s="3"/>
      <c r="S84" s="3"/>
      <c r="T84" s="3"/>
      <c r="U84" s="3"/>
      <c r="V84" s="3"/>
      <c r="W84" s="3"/>
      <c r="X84" s="3"/>
      <c r="Y84" s="6"/>
    </row>
    <row r="85" spans="1:25" ht="15" customHeight="1">
      <c r="A85" s="13"/>
      <c r="I85" s="3"/>
      <c r="L85" s="3"/>
      <c r="M85" s="3"/>
      <c r="N85" s="3"/>
      <c r="O85" s="3"/>
      <c r="P85" s="3"/>
      <c r="Q85" s="3"/>
      <c r="R85" s="3"/>
      <c r="S85" s="3"/>
      <c r="T85" s="3"/>
      <c r="U85" s="3"/>
      <c r="V85" s="3"/>
      <c r="W85" s="3"/>
      <c r="X85" s="3"/>
      <c r="Y85" s="6"/>
    </row>
    <row r="86" spans="1:25" ht="15" customHeight="1">
      <c r="A86" s="142"/>
      <c r="I86" s="3"/>
      <c r="L86" s="3"/>
      <c r="M86" s="3"/>
      <c r="N86" s="3"/>
      <c r="O86" s="3"/>
      <c r="P86" s="3"/>
      <c r="Q86" s="3"/>
      <c r="R86" s="3"/>
      <c r="S86" s="3"/>
      <c r="T86" s="3"/>
      <c r="U86" s="3"/>
      <c r="V86" s="3"/>
      <c r="W86" s="3"/>
      <c r="X86" s="3"/>
      <c r="Y86" s="6"/>
    </row>
    <row r="87" spans="1:25" ht="15" customHeight="1">
      <c r="A87" s="13"/>
      <c r="I87" s="3"/>
      <c r="L87" s="3"/>
      <c r="M87" s="3"/>
      <c r="N87" s="3"/>
      <c r="O87" s="3"/>
      <c r="P87" s="3"/>
      <c r="Q87" s="3"/>
      <c r="R87" s="3"/>
      <c r="S87" s="3"/>
      <c r="T87" s="3"/>
      <c r="U87" s="3"/>
      <c r="V87" s="3"/>
      <c r="W87" s="3"/>
      <c r="X87" s="3"/>
      <c r="Y87" s="6"/>
    </row>
    <row r="88" spans="1:25" ht="15" customHeight="1">
      <c r="A88" s="142"/>
      <c r="I88" s="3"/>
      <c r="L88" s="3"/>
      <c r="M88" s="3"/>
      <c r="N88" s="3"/>
      <c r="O88" s="3"/>
      <c r="P88" s="3"/>
      <c r="Q88" s="3"/>
      <c r="R88" s="3"/>
      <c r="S88" s="3"/>
      <c r="T88" s="3"/>
      <c r="U88" s="3"/>
      <c r="V88" s="3"/>
      <c r="W88" s="3"/>
      <c r="X88" s="3"/>
      <c r="Y88" s="6"/>
    </row>
    <row r="89" spans="1:25" ht="15" customHeight="1">
      <c r="A89" s="13"/>
      <c r="I89" s="3"/>
      <c r="L89" s="3"/>
      <c r="M89" s="3"/>
      <c r="N89" s="3"/>
      <c r="O89" s="3"/>
      <c r="P89" s="3"/>
      <c r="Q89" s="3"/>
      <c r="R89" s="3"/>
      <c r="S89" s="3"/>
      <c r="T89" s="3"/>
      <c r="U89" s="3"/>
      <c r="V89" s="3"/>
      <c r="W89" s="3"/>
      <c r="X89" s="3"/>
      <c r="Y89" s="6"/>
    </row>
    <row r="90" spans="1:25" ht="15" customHeight="1">
      <c r="A90" s="142"/>
      <c r="I90" s="3"/>
      <c r="L90" s="3"/>
      <c r="M90" s="3"/>
      <c r="N90" s="3"/>
      <c r="O90" s="3"/>
      <c r="P90" s="3"/>
      <c r="Q90" s="3"/>
      <c r="R90" s="3"/>
      <c r="S90" s="3"/>
      <c r="T90" s="3"/>
      <c r="U90" s="3"/>
      <c r="V90" s="3"/>
      <c r="W90" s="3"/>
      <c r="X90" s="3"/>
      <c r="Y90" s="6"/>
    </row>
    <row r="91" spans="1:25" ht="15" customHeight="1">
      <c r="A91" s="142"/>
      <c r="I91" s="3"/>
      <c r="L91" s="3"/>
      <c r="M91" s="3"/>
      <c r="N91" s="3"/>
      <c r="O91" s="3"/>
      <c r="P91" s="3"/>
      <c r="Q91" s="3"/>
      <c r="R91" s="3"/>
      <c r="S91" s="3"/>
      <c r="T91" s="3"/>
      <c r="U91" s="3"/>
      <c r="V91" s="3"/>
      <c r="W91" s="3"/>
      <c r="X91" s="3"/>
      <c r="Y91" s="6"/>
    </row>
    <row r="92" spans="1:25" ht="15" customHeight="1">
      <c r="A92" s="142"/>
      <c r="I92" s="3"/>
      <c r="L92" s="3"/>
      <c r="M92" s="3"/>
      <c r="N92" s="3"/>
      <c r="O92" s="3"/>
      <c r="P92" s="3"/>
      <c r="Q92" s="3"/>
      <c r="R92" s="3"/>
      <c r="S92" s="3"/>
      <c r="T92" s="3"/>
      <c r="U92" s="3"/>
      <c r="V92" s="3"/>
      <c r="W92" s="3"/>
      <c r="X92" s="3"/>
      <c r="Y92" s="6"/>
    </row>
    <row r="93" spans="1:25" ht="15" customHeight="1">
      <c r="A93" s="142"/>
      <c r="I93" s="3"/>
      <c r="L93" s="3"/>
      <c r="M93" s="3"/>
      <c r="N93" s="3"/>
      <c r="O93" s="3"/>
      <c r="P93" s="3"/>
      <c r="Q93" s="3"/>
      <c r="R93" s="3"/>
      <c r="S93" s="3"/>
      <c r="T93" s="3"/>
      <c r="U93" s="3"/>
      <c r="V93" s="3"/>
      <c r="W93" s="3"/>
      <c r="X93" s="3"/>
      <c r="Y93" s="6"/>
    </row>
    <row r="94" spans="1:25" ht="15" customHeight="1">
      <c r="A94" s="142"/>
      <c r="I94" s="3"/>
      <c r="L94" s="3"/>
      <c r="M94" s="3"/>
      <c r="N94" s="3"/>
      <c r="O94" s="3"/>
      <c r="P94" s="3"/>
      <c r="Q94" s="3"/>
      <c r="R94" s="3"/>
      <c r="S94" s="3"/>
      <c r="T94" s="3"/>
      <c r="U94" s="3"/>
      <c r="V94" s="3"/>
      <c r="W94" s="3"/>
      <c r="X94" s="3"/>
      <c r="Y94" s="6"/>
    </row>
    <row r="95" spans="1:25" ht="15" customHeight="1">
      <c r="A95" s="142"/>
      <c r="I95" s="3"/>
      <c r="L95" s="3"/>
      <c r="M95" s="3"/>
      <c r="N95" s="3"/>
      <c r="O95" s="3"/>
      <c r="P95" s="3"/>
      <c r="Q95" s="3"/>
      <c r="R95" s="3"/>
      <c r="S95" s="3"/>
      <c r="T95" s="3"/>
      <c r="U95" s="3"/>
      <c r="V95" s="3"/>
      <c r="W95" s="3"/>
      <c r="X95" s="3"/>
      <c r="Y95" s="6"/>
    </row>
    <row r="96" spans="1:25" ht="15" customHeight="1">
      <c r="A96" s="142"/>
      <c r="I96" s="3"/>
      <c r="L96" s="3"/>
      <c r="M96" s="3"/>
      <c r="N96" s="3"/>
      <c r="O96" s="3"/>
      <c r="P96" s="3"/>
      <c r="Q96" s="3"/>
      <c r="R96" s="3"/>
      <c r="S96" s="3"/>
      <c r="T96" s="3"/>
      <c r="U96" s="3"/>
      <c r="V96" s="3"/>
      <c r="W96" s="3"/>
      <c r="X96" s="3"/>
      <c r="Y96" s="6"/>
    </row>
    <row r="97" spans="1:25" ht="15" customHeight="1">
      <c r="A97" s="142"/>
      <c r="I97" s="3"/>
      <c r="L97" s="3"/>
      <c r="M97" s="3"/>
      <c r="N97" s="3"/>
      <c r="O97" s="3"/>
      <c r="P97" s="3"/>
      <c r="Q97" s="3"/>
      <c r="R97" s="3"/>
      <c r="S97" s="3"/>
      <c r="T97" s="3"/>
      <c r="U97" s="3"/>
      <c r="V97" s="3"/>
      <c r="W97" s="3"/>
      <c r="X97" s="3"/>
      <c r="Y97" s="6"/>
    </row>
    <row r="98" spans="1:25" ht="15" customHeight="1">
      <c r="A98" s="123"/>
      <c r="I98" s="3"/>
      <c r="L98" s="3"/>
      <c r="M98" s="3"/>
      <c r="N98" s="3"/>
      <c r="O98" s="3"/>
      <c r="P98" s="3"/>
      <c r="Q98" s="3"/>
      <c r="R98" s="3"/>
      <c r="S98" s="3"/>
      <c r="T98" s="3"/>
      <c r="U98" s="3"/>
      <c r="V98" s="3"/>
      <c r="W98" s="3"/>
      <c r="X98" s="3"/>
      <c r="Y98" s="6"/>
    </row>
    <row r="99" spans="1:25" ht="15" customHeight="1">
      <c r="A99" s="123"/>
      <c r="I99" s="3"/>
      <c r="L99" s="3"/>
      <c r="M99" s="3"/>
      <c r="N99" s="3"/>
      <c r="O99" s="3"/>
      <c r="P99" s="3"/>
      <c r="Q99" s="3"/>
      <c r="R99" s="3"/>
      <c r="S99" s="3"/>
      <c r="T99" s="3"/>
      <c r="U99" s="3"/>
      <c r="V99" s="3"/>
      <c r="W99" s="3"/>
      <c r="X99" s="3"/>
      <c r="Y99" s="6"/>
    </row>
    <row r="100" spans="1:25" ht="15" customHeight="1">
      <c r="A100" s="123"/>
      <c r="I100" s="3"/>
      <c r="L100" s="3"/>
      <c r="M100" s="3"/>
      <c r="N100" s="3"/>
      <c r="O100" s="3"/>
      <c r="P100" s="3"/>
      <c r="Q100" s="3"/>
      <c r="R100" s="3"/>
      <c r="S100" s="3"/>
      <c r="T100" s="3"/>
      <c r="U100" s="3"/>
      <c r="V100" s="3"/>
      <c r="W100" s="3"/>
      <c r="X100" s="3"/>
      <c r="Y100" s="6"/>
    </row>
    <row r="101" spans="1:25" ht="15" customHeight="1">
      <c r="A101" s="123"/>
    </row>
    <row r="102" spans="1:25" ht="15" customHeight="1">
      <c r="A102" s="123"/>
      <c r="I102" s="3" t="e">
        <f>#REF! + $F68 +#REF! +#REF! +#REF! +#REF! +#REF! +#REF! +#REF! +#REF!</f>
        <v>#REF!</v>
      </c>
      <c r="L102" s="3" t="e">
        <f>#REF! + $F68 +#REF! +#REF! +#REF! +#REF! +#REF! +#REF! +#REF! +#REF!</f>
        <v>#REF!</v>
      </c>
      <c r="M102" s="3"/>
      <c r="N102" s="3"/>
      <c r="O102" s="3"/>
      <c r="P102" s="3"/>
      <c r="Q102" s="3"/>
      <c r="R102" s="3"/>
      <c r="S102" s="3"/>
      <c r="T102" s="3"/>
      <c r="U102" s="3"/>
      <c r="V102" s="3"/>
      <c r="W102" s="3"/>
      <c r="X102" s="3"/>
      <c r="Y102" s="5">
        <f>SUM(Y$38:Y$51)</f>
        <v>21</v>
      </c>
    </row>
    <row r="103" spans="1:25" ht="15" customHeight="1">
      <c r="A103" s="123"/>
    </row>
    <row r="104" spans="1:25" ht="15" customHeight="1">
      <c r="A104" s="123"/>
      <c r="I104" s="19"/>
      <c r="L104" s="19"/>
      <c r="M104" s="42"/>
      <c r="N104" s="42"/>
      <c r="O104" s="42"/>
      <c r="P104" s="42"/>
      <c r="Q104" s="42"/>
      <c r="R104" s="42"/>
      <c r="S104" s="42"/>
      <c r="T104" s="42"/>
      <c r="U104" s="42"/>
      <c r="V104" s="42"/>
      <c r="W104" s="42"/>
      <c r="X104" s="42"/>
      <c r="Y104" s="7" t="e">
        <f>IF(I102 &gt; 0, Y102/I102, 0)</f>
        <v>#REF!</v>
      </c>
    </row>
    <row r="105" spans="1:25" ht="15" customHeight="1">
      <c r="A105" s="123"/>
    </row>
    <row r="106" spans="1:25" ht="15" customHeight="1">
      <c r="A106" s="123"/>
    </row>
    <row r="107" spans="1:25" ht="15" customHeight="1">
      <c r="A107" s="123"/>
    </row>
    <row r="108" spans="1:25" ht="15" customHeight="1">
      <c r="A108" s="123"/>
    </row>
    <row r="109" spans="1:25" ht="15" customHeight="1">
      <c r="A109" s="123"/>
    </row>
    <row r="110" spans="1:25" ht="15" customHeight="1">
      <c r="A110" s="123"/>
    </row>
    <row r="111" spans="1:25" ht="15" customHeight="1">
      <c r="A111" s="123"/>
    </row>
    <row r="112" spans="1:25" ht="15" customHeight="1">
      <c r="A112" s="123"/>
    </row>
    <row r="113" spans="1:1" ht="15" customHeight="1">
      <c r="A113" s="123"/>
    </row>
    <row r="114" spans="1:1" ht="15" customHeight="1">
      <c r="A114" s="123"/>
    </row>
    <row r="115" spans="1:1" ht="15" customHeight="1">
      <c r="A115" s="123"/>
    </row>
    <row r="116" spans="1:1" ht="15" customHeight="1">
      <c r="A116" s="123"/>
    </row>
    <row r="117" spans="1:1" ht="15" customHeight="1">
      <c r="A117" s="123"/>
    </row>
    <row r="118" spans="1:1" ht="15" customHeight="1">
      <c r="A118" s="123"/>
    </row>
    <row r="119" spans="1:1" ht="15" customHeight="1">
      <c r="A119" s="123"/>
    </row>
    <row r="120" spans="1:1" ht="15" customHeight="1">
      <c r="A120" s="123"/>
    </row>
    <row r="121" spans="1:1" ht="15" customHeight="1">
      <c r="A121" s="123"/>
    </row>
    <row r="122" spans="1:1" ht="15" customHeight="1">
      <c r="A122" s="123"/>
    </row>
    <row r="123" spans="1:1" ht="15" customHeight="1">
      <c r="A123" s="123"/>
    </row>
    <row r="124" spans="1:1" ht="15" customHeight="1">
      <c r="A124" s="123"/>
    </row>
    <row r="125" spans="1:1" ht="15" customHeight="1">
      <c r="A125" s="123"/>
    </row>
    <row r="126" spans="1:1" ht="15" customHeight="1">
      <c r="A126" s="123"/>
    </row>
    <row r="127" spans="1:1" ht="15" customHeight="1">
      <c r="A127" s="123"/>
    </row>
    <row r="128" spans="1:1" ht="15" customHeight="1">
      <c r="A128" s="123"/>
    </row>
    <row r="129" spans="1:1" ht="15" customHeight="1">
      <c r="A129" s="123"/>
    </row>
    <row r="130" spans="1:1" ht="15" customHeight="1">
      <c r="A130" s="123"/>
    </row>
    <row r="131" spans="1:1" ht="15" customHeight="1">
      <c r="A131" s="123"/>
    </row>
    <row r="132" spans="1:1" ht="15" customHeight="1">
      <c r="A132" s="123"/>
    </row>
    <row r="133" spans="1:1" ht="15" customHeight="1">
      <c r="A133" s="123"/>
    </row>
    <row r="134" spans="1:1" ht="15" customHeight="1">
      <c r="A134" s="123"/>
    </row>
    <row r="135" spans="1:1" ht="15" customHeight="1">
      <c r="A135" s="123"/>
    </row>
    <row r="136" spans="1:1" ht="15" customHeight="1">
      <c r="A136" s="123"/>
    </row>
    <row r="137" spans="1:1" ht="15" customHeight="1">
      <c r="A137" s="123"/>
    </row>
    <row r="138" spans="1:1" ht="15" customHeight="1">
      <c r="A138" s="123"/>
    </row>
    <row r="139" spans="1:1" ht="15" customHeight="1">
      <c r="A139" s="123"/>
    </row>
    <row r="140" spans="1:1" ht="15" customHeight="1">
      <c r="A140" s="123"/>
    </row>
    <row r="141" spans="1:1" ht="15" customHeight="1">
      <c r="A141" s="123"/>
    </row>
    <row r="142" spans="1:1" ht="15" customHeight="1">
      <c r="A142" s="123"/>
    </row>
    <row r="143" spans="1:1" ht="15" customHeight="1">
      <c r="A143" s="123"/>
    </row>
    <row r="144" spans="1:1" ht="15" customHeight="1">
      <c r="A144" s="123"/>
    </row>
    <row r="145" spans="1:1" ht="15" customHeight="1">
      <c r="A145" s="123"/>
    </row>
    <row r="146" spans="1:1" ht="15" customHeight="1">
      <c r="A146" s="123"/>
    </row>
    <row r="147" spans="1:1" ht="15" customHeight="1">
      <c r="A147" s="123"/>
    </row>
    <row r="148" spans="1:1" ht="15" customHeight="1">
      <c r="A148" s="123"/>
    </row>
    <row r="149" spans="1:1" ht="15" customHeight="1">
      <c r="A149" s="123"/>
    </row>
    <row r="150" spans="1:1" ht="15" customHeight="1">
      <c r="A150" s="123"/>
    </row>
    <row r="151" spans="1:1" ht="15" customHeight="1">
      <c r="A151" s="123"/>
    </row>
    <row r="152" spans="1:1" ht="15" customHeight="1">
      <c r="A152" s="123"/>
    </row>
    <row r="153" spans="1:1" ht="15" customHeight="1">
      <c r="A153" s="123"/>
    </row>
    <row r="154" spans="1:1" ht="15" customHeight="1">
      <c r="A154" s="123"/>
    </row>
    <row r="155" spans="1:1" ht="15" customHeight="1">
      <c r="A155" s="123"/>
    </row>
    <row r="156" spans="1:1" ht="15" customHeight="1">
      <c r="A156" s="123"/>
    </row>
    <row r="157" spans="1:1" ht="15" customHeight="1">
      <c r="A157" s="123"/>
    </row>
    <row r="158" spans="1:1" ht="15" customHeight="1">
      <c r="A158" s="123"/>
    </row>
    <row r="159" spans="1:1" ht="15" customHeight="1">
      <c r="A159" s="123"/>
    </row>
    <row r="160" spans="1:1" ht="15" customHeight="1">
      <c r="A160" s="123"/>
    </row>
    <row r="161" spans="1:1" ht="15" customHeight="1">
      <c r="A161" s="123"/>
    </row>
    <row r="162" spans="1:1" ht="15" customHeight="1">
      <c r="A162" s="123"/>
    </row>
    <row r="163" spans="1:1" ht="15" customHeight="1">
      <c r="A163" s="123"/>
    </row>
    <row r="164" spans="1:1" ht="15" customHeight="1">
      <c r="A164" s="123"/>
    </row>
    <row r="165" spans="1:1" ht="15" customHeight="1">
      <c r="A165" s="123"/>
    </row>
    <row r="166" spans="1:1" ht="15" customHeight="1">
      <c r="A166" s="123"/>
    </row>
    <row r="167" spans="1:1" ht="15" customHeight="1">
      <c r="A167" s="123"/>
    </row>
    <row r="168" spans="1:1" ht="15" customHeight="1">
      <c r="A168" s="123"/>
    </row>
    <row r="169" spans="1:1" ht="15" customHeight="1">
      <c r="A169" s="123"/>
    </row>
    <row r="170" spans="1:1" ht="15" customHeight="1">
      <c r="A170" s="123"/>
    </row>
    <row r="171" spans="1:1" ht="15" customHeight="1">
      <c r="A171" s="123"/>
    </row>
    <row r="172" spans="1:1" ht="15" customHeight="1">
      <c r="A172" s="123"/>
    </row>
    <row r="173" spans="1:1" ht="15" customHeight="1">
      <c r="A173" s="123"/>
    </row>
    <row r="174" spans="1:1" ht="15" customHeight="1">
      <c r="A174" s="123"/>
    </row>
    <row r="175" spans="1:1" ht="15" customHeight="1">
      <c r="A175" s="123"/>
    </row>
    <row r="176" spans="1:1" ht="15" customHeight="1">
      <c r="A176" s="123"/>
    </row>
    <row r="177" spans="1:1" ht="15" customHeight="1">
      <c r="A177" s="123"/>
    </row>
    <row r="178" spans="1:1" ht="15" customHeight="1">
      <c r="A178" s="123"/>
    </row>
    <row r="179" spans="1:1" ht="15" customHeight="1">
      <c r="A179" s="123"/>
    </row>
    <row r="180" spans="1:1" ht="15" customHeight="1">
      <c r="A180" s="123"/>
    </row>
    <row r="181" spans="1:1" ht="15" customHeight="1">
      <c r="A181" s="123"/>
    </row>
    <row r="182" spans="1:1" ht="15" customHeight="1">
      <c r="A182" s="123"/>
    </row>
    <row r="183" spans="1:1" ht="15" customHeight="1">
      <c r="A183" s="123"/>
    </row>
    <row r="184" spans="1:1" ht="15" customHeight="1">
      <c r="A184" s="123"/>
    </row>
    <row r="185" spans="1:1" ht="15" customHeight="1">
      <c r="A185" s="123"/>
    </row>
    <row r="186" spans="1:1" ht="15" customHeight="1">
      <c r="A186" s="123"/>
    </row>
    <row r="187" spans="1:1" ht="15" customHeight="1">
      <c r="A187" s="123"/>
    </row>
    <row r="188" spans="1:1" ht="15" customHeight="1">
      <c r="A188" s="123"/>
    </row>
    <row r="189" spans="1:1" ht="15" customHeight="1">
      <c r="A189" s="123"/>
    </row>
    <row r="190" spans="1:1" ht="15" customHeight="1">
      <c r="A190" s="123"/>
    </row>
    <row r="191" spans="1:1" ht="15" customHeight="1">
      <c r="A191" s="123"/>
    </row>
    <row r="192" spans="1:1" ht="15" customHeight="1">
      <c r="A192" s="123"/>
    </row>
    <row r="193" spans="1:1" ht="15" customHeight="1">
      <c r="A193" s="123"/>
    </row>
    <row r="194" spans="1:1" ht="15" customHeight="1">
      <c r="A194" s="123"/>
    </row>
    <row r="195" spans="1:1" ht="15" customHeight="1">
      <c r="A195" s="123"/>
    </row>
    <row r="196" spans="1:1" ht="15" customHeight="1">
      <c r="A196" s="123"/>
    </row>
    <row r="197" spans="1:1" ht="15" customHeight="1">
      <c r="A197" s="123"/>
    </row>
    <row r="198" spans="1:1" ht="15" customHeight="1">
      <c r="A198" s="123"/>
    </row>
    <row r="199" spans="1:1" ht="15" customHeight="1">
      <c r="A199" s="123"/>
    </row>
    <row r="200" spans="1:1" ht="15" customHeight="1">
      <c r="A200" s="123"/>
    </row>
    <row r="201" spans="1:1" ht="15" customHeight="1">
      <c r="A201" s="123"/>
    </row>
    <row r="202" spans="1:1" ht="15" customHeight="1">
      <c r="A202" s="123"/>
    </row>
    <row r="203" spans="1:1" ht="15" customHeight="1">
      <c r="A203" s="123"/>
    </row>
    <row r="204" spans="1:1" ht="15" customHeight="1">
      <c r="A204" s="123"/>
    </row>
    <row r="205" spans="1:1" ht="15" customHeight="1">
      <c r="A205" s="123"/>
    </row>
    <row r="206" spans="1:1" ht="15" customHeight="1">
      <c r="A206" s="123"/>
    </row>
    <row r="207" spans="1:1" ht="15" customHeight="1">
      <c r="A207" s="123"/>
    </row>
    <row r="208" spans="1:1" ht="15" customHeight="1">
      <c r="A208" s="123"/>
    </row>
    <row r="209" spans="1:1" ht="15" customHeight="1">
      <c r="A209" s="123"/>
    </row>
    <row r="210" spans="1:1" ht="15" customHeight="1">
      <c r="A210" s="123"/>
    </row>
    <row r="211" spans="1:1" ht="15" customHeight="1">
      <c r="A211" s="123"/>
    </row>
    <row r="212" spans="1:1" ht="15" customHeight="1">
      <c r="A212" s="123"/>
    </row>
    <row r="213" spans="1:1" ht="15" customHeight="1">
      <c r="A213" s="123"/>
    </row>
    <row r="214" spans="1:1" ht="15" customHeight="1">
      <c r="A214" s="123"/>
    </row>
    <row r="215" spans="1:1" ht="15" customHeight="1">
      <c r="A215" s="123"/>
    </row>
    <row r="216" spans="1:1" ht="15" customHeight="1">
      <c r="A216" s="123"/>
    </row>
    <row r="217" spans="1:1" ht="15" customHeight="1">
      <c r="A217" s="123"/>
    </row>
    <row r="218" spans="1:1" ht="15" customHeight="1">
      <c r="A218" s="123"/>
    </row>
    <row r="219" spans="1:1" ht="15" customHeight="1">
      <c r="A219" s="123"/>
    </row>
    <row r="220" spans="1:1" ht="15" customHeight="1">
      <c r="A220" s="123"/>
    </row>
    <row r="221" spans="1:1" ht="15" customHeight="1">
      <c r="A221" s="123"/>
    </row>
    <row r="222" spans="1:1" ht="15" customHeight="1">
      <c r="A222" s="123"/>
    </row>
    <row r="223" spans="1:1" ht="15" customHeight="1">
      <c r="A223" s="123"/>
    </row>
    <row r="224" spans="1:1" ht="15" customHeight="1">
      <c r="A224" s="123"/>
    </row>
    <row r="225" spans="1:1" ht="15" customHeight="1">
      <c r="A225" s="123"/>
    </row>
    <row r="226" spans="1:1" ht="15" customHeight="1">
      <c r="A226" s="123"/>
    </row>
    <row r="227" spans="1:1" ht="15" customHeight="1">
      <c r="A227" s="123"/>
    </row>
    <row r="228" spans="1:1" ht="15" customHeight="1">
      <c r="A228" s="123"/>
    </row>
    <row r="229" spans="1:1" ht="15" customHeight="1">
      <c r="A229" s="123"/>
    </row>
    <row r="230" spans="1:1" ht="15" customHeight="1">
      <c r="A230" s="123"/>
    </row>
    <row r="231" spans="1:1" ht="15" customHeight="1">
      <c r="A231" s="123"/>
    </row>
    <row r="232" spans="1:1" ht="15" customHeight="1">
      <c r="A232" s="123"/>
    </row>
    <row r="233" spans="1:1" ht="15" customHeight="1">
      <c r="A233" s="123"/>
    </row>
    <row r="234" spans="1:1" ht="15" customHeight="1">
      <c r="A234" s="123"/>
    </row>
    <row r="235" spans="1:1" ht="15" customHeight="1">
      <c r="A235" s="123"/>
    </row>
    <row r="236" spans="1:1" ht="15" customHeight="1">
      <c r="A236" s="123"/>
    </row>
    <row r="237" spans="1:1" ht="15" customHeight="1">
      <c r="A237" s="123"/>
    </row>
    <row r="238" spans="1:1" ht="15" customHeight="1">
      <c r="A238" s="123"/>
    </row>
    <row r="239" spans="1:1" ht="15" customHeight="1">
      <c r="A239" s="123"/>
    </row>
    <row r="240" spans="1:1" ht="15" customHeight="1">
      <c r="A240" s="123"/>
    </row>
    <row r="241" spans="1:1" ht="15" customHeight="1">
      <c r="A241" s="123"/>
    </row>
    <row r="242" spans="1:1" ht="15" customHeight="1">
      <c r="A242" s="123"/>
    </row>
    <row r="243" spans="1:1" ht="15" customHeight="1">
      <c r="A243" s="123"/>
    </row>
    <row r="244" spans="1:1" ht="15" customHeight="1">
      <c r="A244" s="123"/>
    </row>
    <row r="245" spans="1:1" ht="15" customHeight="1">
      <c r="A245" s="123"/>
    </row>
    <row r="246" spans="1:1" ht="15" customHeight="1">
      <c r="A246" s="123"/>
    </row>
    <row r="247" spans="1:1" ht="15" customHeight="1">
      <c r="A247" s="123"/>
    </row>
    <row r="248" spans="1:1" ht="15" customHeight="1">
      <c r="A248" s="123"/>
    </row>
    <row r="249" spans="1:1" ht="15" customHeight="1">
      <c r="A249" s="123"/>
    </row>
    <row r="250" spans="1:1" ht="15" customHeight="1">
      <c r="A250" s="123"/>
    </row>
    <row r="251" spans="1:1" ht="15" customHeight="1">
      <c r="A251" s="123"/>
    </row>
    <row r="252" spans="1:1" ht="15" customHeight="1">
      <c r="A252" s="123"/>
    </row>
    <row r="253" spans="1:1" ht="15" customHeight="1">
      <c r="A253" s="123"/>
    </row>
    <row r="254" spans="1:1" ht="15" customHeight="1">
      <c r="A254" s="123"/>
    </row>
    <row r="255" spans="1:1" ht="15" customHeight="1">
      <c r="A255" s="123"/>
    </row>
    <row r="256" spans="1:1" ht="15" customHeight="1">
      <c r="A256" s="123"/>
    </row>
    <row r="257" spans="1:1" ht="15" customHeight="1">
      <c r="A257" s="123"/>
    </row>
    <row r="258" spans="1:1" ht="15" customHeight="1">
      <c r="A258" s="123"/>
    </row>
    <row r="259" spans="1:1" ht="15" customHeight="1">
      <c r="A259" s="123"/>
    </row>
    <row r="260" spans="1:1" ht="15" customHeight="1">
      <c r="A260" s="123"/>
    </row>
    <row r="261" spans="1:1" ht="15" customHeight="1">
      <c r="A261" s="123"/>
    </row>
    <row r="262" spans="1:1" ht="15" customHeight="1">
      <c r="A262" s="123"/>
    </row>
    <row r="263" spans="1:1" ht="15" customHeight="1">
      <c r="A263" s="123"/>
    </row>
    <row r="264" spans="1:1" ht="15" customHeight="1">
      <c r="A264" s="123"/>
    </row>
    <row r="265" spans="1:1" ht="15" customHeight="1">
      <c r="A265" s="123"/>
    </row>
    <row r="266" spans="1:1" ht="15" customHeight="1">
      <c r="A266" s="123"/>
    </row>
    <row r="267" spans="1:1" ht="15" customHeight="1">
      <c r="A267" s="123"/>
    </row>
    <row r="268" spans="1:1" ht="15" customHeight="1">
      <c r="A268" s="123"/>
    </row>
    <row r="269" spans="1:1" ht="15" customHeight="1">
      <c r="A269" s="123"/>
    </row>
    <row r="270" spans="1:1" ht="15" customHeight="1">
      <c r="A270" s="123"/>
    </row>
    <row r="271" spans="1:1" ht="15" customHeight="1">
      <c r="A271" s="123"/>
    </row>
    <row r="272" spans="1:1" ht="15" customHeight="1">
      <c r="A272" s="123"/>
    </row>
    <row r="273" spans="1:1" ht="15" customHeight="1">
      <c r="A273" s="123"/>
    </row>
    <row r="274" spans="1:1" ht="15" customHeight="1">
      <c r="A274" s="123"/>
    </row>
    <row r="275" spans="1:1" ht="15" customHeight="1">
      <c r="A275" s="123"/>
    </row>
    <row r="276" spans="1:1" ht="15" customHeight="1">
      <c r="A276" s="123"/>
    </row>
    <row r="277" spans="1:1" ht="15" customHeight="1">
      <c r="A277" s="123"/>
    </row>
    <row r="278" spans="1:1" ht="15" customHeight="1">
      <c r="A278" s="123"/>
    </row>
    <row r="279" spans="1:1" ht="15" customHeight="1">
      <c r="A279" s="123"/>
    </row>
    <row r="280" spans="1:1" ht="15" customHeight="1">
      <c r="A280" s="123"/>
    </row>
    <row r="281" spans="1:1" ht="15" customHeight="1">
      <c r="A281" s="123"/>
    </row>
    <row r="282" spans="1:1" ht="15" customHeight="1">
      <c r="A282" s="123"/>
    </row>
    <row r="283" spans="1:1" ht="15" customHeight="1">
      <c r="A283" s="123"/>
    </row>
    <row r="284" spans="1:1" ht="15" customHeight="1">
      <c r="A284" s="123"/>
    </row>
    <row r="285" spans="1:1" ht="15" customHeight="1">
      <c r="A285" s="123"/>
    </row>
    <row r="286" spans="1:1" ht="15" customHeight="1">
      <c r="A286" s="123"/>
    </row>
    <row r="287" spans="1:1" ht="15" customHeight="1">
      <c r="A287" s="123"/>
    </row>
    <row r="288" spans="1:1" ht="15" customHeight="1">
      <c r="A288" s="123"/>
    </row>
    <row r="289" spans="1:1" ht="15" customHeight="1">
      <c r="A289" s="123"/>
    </row>
    <row r="290" spans="1:1" ht="15" customHeight="1">
      <c r="A290" s="123"/>
    </row>
    <row r="291" spans="1:1" ht="15" customHeight="1">
      <c r="A291" s="123"/>
    </row>
    <row r="292" spans="1:1" ht="15" customHeight="1">
      <c r="A292" s="123"/>
    </row>
    <row r="293" spans="1:1" ht="15" customHeight="1">
      <c r="A293" s="123"/>
    </row>
    <row r="294" spans="1:1" ht="15" customHeight="1">
      <c r="A294" s="123"/>
    </row>
    <row r="295" spans="1:1" ht="15" customHeight="1">
      <c r="A295" s="123"/>
    </row>
    <row r="296" spans="1:1" ht="15" customHeight="1">
      <c r="A296" s="123"/>
    </row>
    <row r="297" spans="1:1" ht="15" customHeight="1">
      <c r="A297" s="123"/>
    </row>
    <row r="298" spans="1:1" ht="15" customHeight="1">
      <c r="A298" s="123"/>
    </row>
    <row r="299" spans="1:1" ht="15" customHeight="1">
      <c r="A299" s="123"/>
    </row>
    <row r="300" spans="1:1" ht="15" customHeight="1">
      <c r="A300" s="123"/>
    </row>
    <row r="301" spans="1:1" ht="15" customHeight="1">
      <c r="A301" s="123"/>
    </row>
    <row r="302" spans="1:1" ht="15" customHeight="1">
      <c r="A302" s="123"/>
    </row>
    <row r="303" spans="1:1" ht="15" customHeight="1">
      <c r="A303" s="123"/>
    </row>
    <row r="304" spans="1:1" ht="15" customHeight="1">
      <c r="A304" s="123"/>
    </row>
    <row r="305" spans="1:1" ht="15" customHeight="1">
      <c r="A305" s="123"/>
    </row>
    <row r="306" spans="1:1" ht="15" customHeight="1">
      <c r="A306" s="123"/>
    </row>
    <row r="307" spans="1:1" ht="15" customHeight="1">
      <c r="A307" s="123"/>
    </row>
    <row r="308" spans="1:1" ht="15" customHeight="1">
      <c r="A308" s="123"/>
    </row>
    <row r="309" spans="1:1" ht="15" customHeight="1">
      <c r="A309" s="123"/>
    </row>
    <row r="310" spans="1:1" ht="15" customHeight="1">
      <c r="A310" s="123"/>
    </row>
    <row r="311" spans="1:1" ht="15" customHeight="1">
      <c r="A311" s="123"/>
    </row>
    <row r="312" spans="1:1" ht="15" customHeight="1">
      <c r="A312" s="123"/>
    </row>
    <row r="313" spans="1:1" ht="15" customHeight="1">
      <c r="A313" s="123"/>
    </row>
    <row r="314" spans="1:1" ht="15" customHeight="1">
      <c r="A314" s="123"/>
    </row>
    <row r="315" spans="1:1" ht="15" customHeight="1">
      <c r="A315" s="123"/>
    </row>
    <row r="316" spans="1:1" ht="15" customHeight="1">
      <c r="A316" s="123"/>
    </row>
    <row r="317" spans="1:1" ht="15" customHeight="1">
      <c r="A317" s="123"/>
    </row>
    <row r="318" spans="1:1" ht="15" customHeight="1">
      <c r="A318" s="123"/>
    </row>
    <row r="319" spans="1:1" ht="15" customHeight="1">
      <c r="A319" s="123"/>
    </row>
    <row r="320" spans="1:1" ht="15" customHeight="1">
      <c r="A320" s="123"/>
    </row>
    <row r="321" spans="1:1" ht="15" customHeight="1">
      <c r="A321" s="123"/>
    </row>
    <row r="322" spans="1:1" ht="15" customHeight="1">
      <c r="A322" s="123"/>
    </row>
    <row r="323" spans="1:1" ht="15" customHeight="1">
      <c r="A323" s="123"/>
    </row>
    <row r="324" spans="1:1" ht="15" customHeight="1">
      <c r="A324" s="123"/>
    </row>
    <row r="325" spans="1:1" ht="15" customHeight="1">
      <c r="A325" s="123"/>
    </row>
    <row r="326" spans="1:1" ht="15" customHeight="1">
      <c r="A326" s="123"/>
    </row>
    <row r="327" spans="1:1" ht="15" customHeight="1">
      <c r="A327" s="123"/>
    </row>
    <row r="328" spans="1:1" ht="15" customHeight="1">
      <c r="A328" s="123"/>
    </row>
    <row r="329" spans="1:1" ht="15" customHeight="1">
      <c r="A329" s="123"/>
    </row>
    <row r="330" spans="1:1" ht="15" customHeight="1">
      <c r="A330" s="123"/>
    </row>
    <row r="331" spans="1:1" ht="15" customHeight="1">
      <c r="A331" s="123"/>
    </row>
    <row r="332" spans="1:1" ht="15" customHeight="1">
      <c r="A332" s="123"/>
    </row>
    <row r="333" spans="1:1" ht="15" customHeight="1">
      <c r="A333" s="123"/>
    </row>
    <row r="334" spans="1:1" ht="15" customHeight="1">
      <c r="A334" s="123"/>
    </row>
    <row r="335" spans="1:1" ht="15" customHeight="1">
      <c r="A335" s="123"/>
    </row>
    <row r="336" spans="1:1" ht="15" customHeight="1">
      <c r="A336" s="123"/>
    </row>
    <row r="337" spans="1:1" ht="15" customHeight="1">
      <c r="A337" s="123"/>
    </row>
    <row r="338" spans="1:1" ht="15" customHeight="1">
      <c r="A338" s="123"/>
    </row>
    <row r="339" spans="1:1" ht="15" customHeight="1">
      <c r="A339" s="123"/>
    </row>
    <row r="340" spans="1:1" ht="15" customHeight="1">
      <c r="A340" s="123"/>
    </row>
    <row r="341" spans="1:1" ht="15" customHeight="1">
      <c r="A341" s="123"/>
    </row>
    <row r="342" spans="1:1" ht="15" customHeight="1">
      <c r="A342" s="123"/>
    </row>
    <row r="343" spans="1:1" ht="15" customHeight="1">
      <c r="A343" s="123"/>
    </row>
    <row r="344" spans="1:1" ht="15" customHeight="1">
      <c r="A344" s="123"/>
    </row>
    <row r="345" spans="1:1" ht="15" customHeight="1">
      <c r="A345" s="123"/>
    </row>
    <row r="346" spans="1:1" ht="15" customHeight="1">
      <c r="A346" s="123"/>
    </row>
    <row r="347" spans="1:1" ht="15" customHeight="1">
      <c r="A347" s="123"/>
    </row>
    <row r="348" spans="1:1" ht="15" customHeight="1">
      <c r="A348" s="123"/>
    </row>
    <row r="349" spans="1:1" ht="15" customHeight="1">
      <c r="A349" s="123"/>
    </row>
    <row r="350" spans="1:1" ht="15" customHeight="1">
      <c r="A350" s="123"/>
    </row>
    <row r="351" spans="1:1" ht="15" customHeight="1">
      <c r="A351" s="123"/>
    </row>
    <row r="352" spans="1:1" ht="15" customHeight="1">
      <c r="A352" s="123"/>
    </row>
    <row r="353" spans="1:1" ht="15" customHeight="1">
      <c r="A353" s="123"/>
    </row>
    <row r="354" spans="1:1" ht="15" customHeight="1">
      <c r="A354" s="123"/>
    </row>
    <row r="355" spans="1:1" ht="15" customHeight="1">
      <c r="A355" s="123"/>
    </row>
    <row r="356" spans="1:1" ht="15" customHeight="1">
      <c r="A356" s="123"/>
    </row>
    <row r="357" spans="1:1" ht="15" customHeight="1">
      <c r="A357" s="123"/>
    </row>
    <row r="358" spans="1:1" ht="15" customHeight="1">
      <c r="A358" s="123"/>
    </row>
    <row r="359" spans="1:1" ht="15" customHeight="1">
      <c r="A359" s="123"/>
    </row>
    <row r="360" spans="1:1" ht="15" customHeight="1">
      <c r="A360" s="123"/>
    </row>
    <row r="361" spans="1:1" ht="15" customHeight="1">
      <c r="A361" s="123"/>
    </row>
    <row r="362" spans="1:1" ht="15" customHeight="1">
      <c r="A362" s="123"/>
    </row>
    <row r="363" spans="1:1" ht="15" customHeight="1">
      <c r="A363" s="123"/>
    </row>
    <row r="364" spans="1:1" ht="15" customHeight="1">
      <c r="A364" s="123"/>
    </row>
    <row r="365" spans="1:1" ht="15" customHeight="1">
      <c r="A365" s="123"/>
    </row>
    <row r="366" spans="1:1" ht="15" customHeight="1">
      <c r="A366" s="123"/>
    </row>
    <row r="367" spans="1:1" ht="15" customHeight="1">
      <c r="A367" s="123"/>
    </row>
    <row r="368" spans="1:1" ht="15" customHeight="1">
      <c r="A368" s="123"/>
    </row>
    <row r="369" spans="1:1" ht="15" customHeight="1">
      <c r="A369" s="123"/>
    </row>
    <row r="370" spans="1:1" ht="15" customHeight="1">
      <c r="A370" s="123"/>
    </row>
    <row r="371" spans="1:1" ht="15" customHeight="1">
      <c r="A371" s="123"/>
    </row>
    <row r="372" spans="1:1" ht="15" customHeight="1">
      <c r="A372" s="123"/>
    </row>
    <row r="373" spans="1:1" ht="15" customHeight="1">
      <c r="A373" s="123"/>
    </row>
    <row r="374" spans="1:1" ht="15" customHeight="1">
      <c r="A374" s="123"/>
    </row>
    <row r="375" spans="1:1" ht="15" customHeight="1">
      <c r="A375" s="123"/>
    </row>
    <row r="376" spans="1:1" ht="15" customHeight="1">
      <c r="A376" s="123"/>
    </row>
    <row r="377" spans="1:1" ht="15" customHeight="1">
      <c r="A377" s="123"/>
    </row>
    <row r="378" spans="1:1" ht="15" customHeight="1">
      <c r="A378" s="123"/>
    </row>
    <row r="379" spans="1:1" ht="15" customHeight="1">
      <c r="A379" s="123"/>
    </row>
    <row r="380" spans="1:1" ht="15" customHeight="1">
      <c r="A380" s="123"/>
    </row>
    <row r="381" spans="1:1" ht="15" customHeight="1">
      <c r="A381" s="123"/>
    </row>
    <row r="382" spans="1:1" ht="15" customHeight="1">
      <c r="A382" s="123"/>
    </row>
    <row r="383" spans="1:1" ht="15" customHeight="1">
      <c r="A383" s="123"/>
    </row>
    <row r="384" spans="1:1" ht="15" customHeight="1">
      <c r="A384" s="123"/>
    </row>
    <row r="385" spans="1:1" ht="15" customHeight="1">
      <c r="A385" s="123"/>
    </row>
    <row r="386" spans="1:1" ht="15" customHeight="1">
      <c r="A386" s="123"/>
    </row>
    <row r="387" spans="1:1" ht="15" customHeight="1">
      <c r="A387" s="123"/>
    </row>
    <row r="388" spans="1:1" ht="15" customHeight="1">
      <c r="A388" s="123"/>
    </row>
    <row r="389" spans="1:1" ht="15" customHeight="1">
      <c r="A389" s="123"/>
    </row>
    <row r="390" spans="1:1" ht="15" customHeight="1">
      <c r="A390" s="123"/>
    </row>
    <row r="391" spans="1:1" ht="15" customHeight="1">
      <c r="A391" s="123"/>
    </row>
    <row r="392" spans="1:1" ht="15" customHeight="1">
      <c r="A392" s="123"/>
    </row>
    <row r="393" spans="1:1" ht="15" customHeight="1">
      <c r="A393" s="123"/>
    </row>
    <row r="394" spans="1:1" ht="15" customHeight="1">
      <c r="A394" s="123"/>
    </row>
    <row r="395" spans="1:1" ht="15" customHeight="1">
      <c r="A395" s="123"/>
    </row>
    <row r="396" spans="1:1" ht="15" customHeight="1">
      <c r="A396" s="123"/>
    </row>
    <row r="397" spans="1:1" ht="15" customHeight="1">
      <c r="A397" s="123"/>
    </row>
    <row r="398" spans="1:1" ht="15" customHeight="1">
      <c r="A398" s="123"/>
    </row>
    <row r="399" spans="1:1" ht="15" customHeight="1">
      <c r="A399" s="123"/>
    </row>
    <row r="400" spans="1:1" ht="15" customHeight="1">
      <c r="A400" s="123"/>
    </row>
    <row r="401" spans="1:1" ht="15" customHeight="1">
      <c r="A401" s="123"/>
    </row>
    <row r="402" spans="1:1" ht="15" customHeight="1">
      <c r="A402" s="123"/>
    </row>
    <row r="403" spans="1:1" ht="15" customHeight="1">
      <c r="A403" s="123"/>
    </row>
    <row r="404" spans="1:1" ht="15" customHeight="1">
      <c r="A404" s="123"/>
    </row>
    <row r="405" spans="1:1" ht="15" customHeight="1">
      <c r="A405" s="123"/>
    </row>
    <row r="406" spans="1:1" ht="15" customHeight="1">
      <c r="A406" s="123"/>
    </row>
    <row r="407" spans="1:1" ht="15" customHeight="1">
      <c r="A407" s="123"/>
    </row>
    <row r="408" spans="1:1" ht="15" customHeight="1">
      <c r="A408" s="123"/>
    </row>
    <row r="409" spans="1:1" ht="15" customHeight="1">
      <c r="A409" s="123"/>
    </row>
    <row r="410" spans="1:1" ht="15" customHeight="1">
      <c r="A410" s="123"/>
    </row>
    <row r="411" spans="1:1" ht="15" customHeight="1">
      <c r="A411" s="123"/>
    </row>
    <row r="412" spans="1:1" ht="15" customHeight="1">
      <c r="A412" s="123"/>
    </row>
    <row r="413" spans="1:1" ht="15" customHeight="1">
      <c r="A413" s="123"/>
    </row>
    <row r="414" spans="1:1" ht="15" customHeight="1">
      <c r="A414" s="123"/>
    </row>
    <row r="415" spans="1:1" ht="15" customHeight="1">
      <c r="A415" s="123"/>
    </row>
    <row r="416" spans="1:1" ht="15" customHeight="1">
      <c r="A416" s="123"/>
    </row>
    <row r="417" spans="1:1" ht="15" customHeight="1">
      <c r="A417" s="123"/>
    </row>
    <row r="418" spans="1:1" ht="15" customHeight="1">
      <c r="A418" s="123"/>
    </row>
    <row r="419" spans="1:1" ht="15" customHeight="1">
      <c r="A419" s="123"/>
    </row>
    <row r="420" spans="1:1" ht="15" customHeight="1">
      <c r="A420" s="123"/>
    </row>
    <row r="421" spans="1:1" ht="15" customHeight="1">
      <c r="A421" s="123"/>
    </row>
    <row r="422" spans="1:1" ht="15" customHeight="1">
      <c r="A422" s="123"/>
    </row>
    <row r="423" spans="1:1" ht="15" customHeight="1">
      <c r="A423" s="123"/>
    </row>
    <row r="424" spans="1:1" ht="15" customHeight="1">
      <c r="A424" s="123"/>
    </row>
    <row r="425" spans="1:1" ht="15" customHeight="1">
      <c r="A425" s="123"/>
    </row>
    <row r="426" spans="1:1" ht="15" customHeight="1">
      <c r="A426" s="123"/>
    </row>
    <row r="427" spans="1:1" ht="15" customHeight="1">
      <c r="A427" s="123"/>
    </row>
    <row r="428" spans="1:1" ht="15" customHeight="1">
      <c r="A428" s="123"/>
    </row>
    <row r="429" spans="1:1" ht="15" customHeight="1">
      <c r="A429" s="123"/>
    </row>
    <row r="430" spans="1:1" ht="15" customHeight="1">
      <c r="A430" s="123"/>
    </row>
    <row r="431" spans="1:1" ht="15" customHeight="1">
      <c r="A431" s="123"/>
    </row>
    <row r="432" spans="1:1" ht="15" customHeight="1">
      <c r="A432" s="123"/>
    </row>
    <row r="433" spans="1:1" ht="15" customHeight="1">
      <c r="A433" s="123"/>
    </row>
    <row r="434" spans="1:1" ht="15" customHeight="1">
      <c r="A434" s="123"/>
    </row>
    <row r="435" spans="1:1" ht="15" customHeight="1">
      <c r="A435" s="123"/>
    </row>
    <row r="436" spans="1:1" ht="15" customHeight="1">
      <c r="A436" s="123"/>
    </row>
    <row r="437" spans="1:1" ht="15" customHeight="1">
      <c r="A437" s="123"/>
    </row>
    <row r="438" spans="1:1" ht="15" customHeight="1">
      <c r="A438" s="123"/>
    </row>
    <row r="439" spans="1:1" ht="15" customHeight="1">
      <c r="A439" s="123"/>
    </row>
    <row r="440" spans="1:1" ht="15" customHeight="1">
      <c r="A440" s="123"/>
    </row>
    <row r="441" spans="1:1" ht="15" customHeight="1">
      <c r="A441" s="123"/>
    </row>
    <row r="442" spans="1:1" ht="15" customHeight="1">
      <c r="A442" s="123"/>
    </row>
    <row r="443" spans="1:1" ht="15" customHeight="1">
      <c r="A443" s="123"/>
    </row>
    <row r="444" spans="1:1" ht="15" customHeight="1">
      <c r="A444" s="123"/>
    </row>
    <row r="445" spans="1:1" ht="15" customHeight="1">
      <c r="A445" s="123"/>
    </row>
    <row r="446" spans="1:1" ht="15" customHeight="1">
      <c r="A446" s="123"/>
    </row>
    <row r="447" spans="1:1" ht="15" customHeight="1">
      <c r="A447" s="123"/>
    </row>
    <row r="448" spans="1:1" ht="15" customHeight="1">
      <c r="A448" s="123"/>
    </row>
    <row r="449" spans="1:1" ht="15" customHeight="1">
      <c r="A449" s="123"/>
    </row>
    <row r="450" spans="1:1" ht="15" customHeight="1">
      <c r="A450" s="123"/>
    </row>
    <row r="451" spans="1:1" ht="15" customHeight="1">
      <c r="A451" s="123"/>
    </row>
    <row r="452" spans="1:1" ht="15" customHeight="1">
      <c r="A452" s="123"/>
    </row>
    <row r="453" spans="1:1" ht="15" customHeight="1">
      <c r="A453" s="123"/>
    </row>
    <row r="454" spans="1:1" ht="15" customHeight="1">
      <c r="A454" s="123"/>
    </row>
    <row r="455" spans="1:1" ht="15" customHeight="1">
      <c r="A455" s="123"/>
    </row>
    <row r="456" spans="1:1" ht="15" customHeight="1">
      <c r="A456" s="123"/>
    </row>
    <row r="457" spans="1:1" ht="15" customHeight="1">
      <c r="A457" s="123"/>
    </row>
    <row r="458" spans="1:1" ht="15" customHeight="1">
      <c r="A458" s="123"/>
    </row>
    <row r="459" spans="1:1" ht="15" customHeight="1">
      <c r="A459" s="123"/>
    </row>
    <row r="460" spans="1:1" ht="15" customHeight="1">
      <c r="A460" s="123"/>
    </row>
    <row r="461" spans="1:1" ht="15" customHeight="1">
      <c r="A461" s="123"/>
    </row>
    <row r="462" spans="1:1" ht="15" customHeight="1">
      <c r="A462" s="123"/>
    </row>
    <row r="463" spans="1:1" ht="15" customHeight="1">
      <c r="A463" s="123"/>
    </row>
    <row r="464" spans="1:1" ht="15" customHeight="1">
      <c r="A464" s="123"/>
    </row>
    <row r="465" spans="1:1" ht="15" customHeight="1">
      <c r="A465" s="123"/>
    </row>
    <row r="466" spans="1:1" ht="15" customHeight="1">
      <c r="A466" s="123"/>
    </row>
    <row r="467" spans="1:1" ht="15" customHeight="1">
      <c r="A467" s="123"/>
    </row>
    <row r="468" spans="1:1" ht="15" customHeight="1">
      <c r="A468" s="123"/>
    </row>
    <row r="469" spans="1:1" ht="15" customHeight="1">
      <c r="A469" s="123"/>
    </row>
    <row r="470" spans="1:1" ht="15" customHeight="1">
      <c r="A470" s="123"/>
    </row>
    <row r="471" spans="1:1" ht="15" customHeight="1">
      <c r="A471" s="123"/>
    </row>
    <row r="472" spans="1:1" ht="15" customHeight="1">
      <c r="A472" s="123"/>
    </row>
    <row r="473" spans="1:1" ht="15" customHeight="1">
      <c r="A473" s="123"/>
    </row>
    <row r="474" spans="1:1" ht="15" customHeight="1">
      <c r="A474" s="123"/>
    </row>
    <row r="475" spans="1:1" ht="15" customHeight="1">
      <c r="A475" s="123"/>
    </row>
    <row r="476" spans="1:1" ht="15" customHeight="1">
      <c r="A476" s="123"/>
    </row>
    <row r="477" spans="1:1" ht="15" customHeight="1">
      <c r="A477" s="123"/>
    </row>
    <row r="478" spans="1:1" ht="15" customHeight="1">
      <c r="A478" s="123"/>
    </row>
    <row r="479" spans="1:1" ht="15" customHeight="1">
      <c r="A479" s="123"/>
    </row>
    <row r="480" spans="1:1" ht="15" customHeight="1">
      <c r="A480" s="123"/>
    </row>
    <row r="481" spans="1:1" ht="15" customHeight="1">
      <c r="A481" s="123"/>
    </row>
    <row r="482" spans="1:1" ht="15" customHeight="1">
      <c r="A482" s="123"/>
    </row>
    <row r="483" spans="1:1" ht="15" customHeight="1">
      <c r="A483" s="123"/>
    </row>
    <row r="484" spans="1:1" ht="15" customHeight="1">
      <c r="A484" s="123"/>
    </row>
    <row r="485" spans="1:1" ht="15" customHeight="1">
      <c r="A485" s="123"/>
    </row>
    <row r="486" spans="1:1" ht="15" customHeight="1">
      <c r="A486" s="123"/>
    </row>
    <row r="487" spans="1:1" ht="15" customHeight="1">
      <c r="A487" s="123"/>
    </row>
    <row r="488" spans="1:1" ht="15" customHeight="1">
      <c r="A488" s="123"/>
    </row>
    <row r="489" spans="1:1" ht="15" customHeight="1">
      <c r="A489" s="123"/>
    </row>
    <row r="490" spans="1:1" ht="15" customHeight="1">
      <c r="A490" s="123"/>
    </row>
    <row r="491" spans="1:1" ht="15" customHeight="1">
      <c r="A491" s="123"/>
    </row>
    <row r="492" spans="1:1" ht="15" customHeight="1">
      <c r="A492" s="123"/>
    </row>
    <row r="493" spans="1:1" ht="15" customHeight="1">
      <c r="A493" s="123"/>
    </row>
    <row r="494" spans="1:1" ht="15" customHeight="1">
      <c r="A494" s="123"/>
    </row>
    <row r="495" spans="1:1" ht="15" customHeight="1">
      <c r="A495" s="123"/>
    </row>
    <row r="496" spans="1:1" ht="15" customHeight="1">
      <c r="A496" s="123"/>
    </row>
    <row r="497" spans="1:1" ht="15" customHeight="1">
      <c r="A497" s="123"/>
    </row>
    <row r="498" spans="1:1" ht="15" customHeight="1">
      <c r="A498" s="123"/>
    </row>
    <row r="499" spans="1:1" ht="15" customHeight="1">
      <c r="A499" s="123"/>
    </row>
    <row r="500" spans="1:1" ht="15" customHeight="1">
      <c r="A500" s="123"/>
    </row>
    <row r="501" spans="1:1" ht="15" customHeight="1">
      <c r="A501" s="123"/>
    </row>
    <row r="502" spans="1:1" ht="15" customHeight="1">
      <c r="A502" s="123"/>
    </row>
    <row r="503" spans="1:1" ht="15" customHeight="1">
      <c r="A503" s="123"/>
    </row>
    <row r="504" spans="1:1" ht="15" customHeight="1">
      <c r="A504" s="123"/>
    </row>
    <row r="505" spans="1:1" ht="15" customHeight="1">
      <c r="A505" s="123"/>
    </row>
    <row r="506" spans="1:1" ht="15" customHeight="1">
      <c r="A506" s="123"/>
    </row>
    <row r="507" spans="1:1" ht="15" customHeight="1">
      <c r="A507" s="123"/>
    </row>
    <row r="508" spans="1:1" ht="15" customHeight="1">
      <c r="A508" s="123"/>
    </row>
    <row r="509" spans="1:1" ht="15" customHeight="1">
      <c r="A509" s="123"/>
    </row>
    <row r="510" spans="1:1" ht="15" customHeight="1">
      <c r="A510" s="123"/>
    </row>
    <row r="511" spans="1:1" ht="15" customHeight="1">
      <c r="A511" s="123"/>
    </row>
    <row r="512" spans="1:1" ht="15" customHeight="1">
      <c r="A512" s="123"/>
    </row>
    <row r="513" spans="1:1" ht="15" customHeight="1">
      <c r="A513" s="123"/>
    </row>
    <row r="514" spans="1:1" ht="15" customHeight="1">
      <c r="A514" s="123"/>
    </row>
    <row r="515" spans="1:1" ht="15" customHeight="1">
      <c r="A515" s="123"/>
    </row>
    <row r="516" spans="1:1" ht="15" customHeight="1">
      <c r="A516" s="123"/>
    </row>
    <row r="517" spans="1:1" ht="15" customHeight="1">
      <c r="A517" s="123"/>
    </row>
    <row r="518" spans="1:1" ht="15" customHeight="1">
      <c r="A518" s="123"/>
    </row>
    <row r="519" spans="1:1" ht="15" customHeight="1">
      <c r="A519" s="123"/>
    </row>
    <row r="520" spans="1:1" ht="15" customHeight="1">
      <c r="A520" s="123"/>
    </row>
    <row r="521" spans="1:1" ht="15" customHeight="1">
      <c r="A521" s="123"/>
    </row>
    <row r="522" spans="1:1" ht="15" customHeight="1">
      <c r="A522" s="123"/>
    </row>
    <row r="523" spans="1:1" ht="15" customHeight="1">
      <c r="A523" s="123"/>
    </row>
    <row r="524" spans="1:1" ht="15" customHeight="1">
      <c r="A524" s="123"/>
    </row>
    <row r="525" spans="1:1" ht="15" customHeight="1">
      <c r="A525" s="123"/>
    </row>
    <row r="526" spans="1:1" ht="15" customHeight="1">
      <c r="A526" s="123"/>
    </row>
    <row r="527" spans="1:1" ht="15" customHeight="1">
      <c r="A527" s="123"/>
    </row>
    <row r="528" spans="1:1" ht="15" customHeight="1">
      <c r="A528" s="123"/>
    </row>
    <row r="529" spans="1:1" ht="15" customHeight="1">
      <c r="A529" s="123"/>
    </row>
    <row r="530" spans="1:1" ht="15" customHeight="1">
      <c r="A530" s="123"/>
    </row>
    <row r="531" spans="1:1" ht="15" customHeight="1">
      <c r="A531" s="123"/>
    </row>
    <row r="532" spans="1:1" ht="15" customHeight="1">
      <c r="A532" s="123"/>
    </row>
    <row r="533" spans="1:1" ht="15" customHeight="1">
      <c r="A533" s="123"/>
    </row>
    <row r="534" spans="1:1" ht="15" customHeight="1">
      <c r="A534" s="123"/>
    </row>
    <row r="535" spans="1:1" ht="15" customHeight="1">
      <c r="A535" s="123"/>
    </row>
    <row r="536" spans="1:1" ht="15" customHeight="1">
      <c r="A536" s="123"/>
    </row>
    <row r="537" spans="1:1" ht="15" customHeight="1">
      <c r="A537" s="123"/>
    </row>
    <row r="538" spans="1:1" ht="15" customHeight="1">
      <c r="A538" s="123"/>
    </row>
    <row r="539" spans="1:1" ht="15" customHeight="1">
      <c r="A539" s="123"/>
    </row>
    <row r="540" spans="1:1" ht="15" customHeight="1">
      <c r="A540" s="123"/>
    </row>
    <row r="541" spans="1:1" ht="15" customHeight="1">
      <c r="A541" s="123"/>
    </row>
    <row r="542" spans="1:1" ht="15" customHeight="1">
      <c r="A542" s="123"/>
    </row>
    <row r="543" spans="1:1" ht="15" customHeight="1">
      <c r="A543" s="123"/>
    </row>
    <row r="544" spans="1:1" ht="15" customHeight="1">
      <c r="A544" s="123"/>
    </row>
    <row r="545" spans="1:1" ht="15" customHeight="1">
      <c r="A545" s="123"/>
    </row>
    <row r="546" spans="1:1" ht="15" customHeight="1">
      <c r="A546" s="123"/>
    </row>
    <row r="547" spans="1:1" ht="15" customHeight="1">
      <c r="A547" s="123"/>
    </row>
    <row r="548" spans="1:1" ht="15" customHeight="1">
      <c r="A548" s="123"/>
    </row>
    <row r="549" spans="1:1" ht="15" customHeight="1">
      <c r="A549" s="123"/>
    </row>
    <row r="550" spans="1:1" ht="15" customHeight="1">
      <c r="A550" s="123"/>
    </row>
    <row r="551" spans="1:1" ht="15" customHeight="1">
      <c r="A551" s="123"/>
    </row>
    <row r="552" spans="1:1" ht="15" customHeight="1">
      <c r="A552" s="123"/>
    </row>
    <row r="553" spans="1:1" ht="15" customHeight="1">
      <c r="A553" s="123"/>
    </row>
    <row r="554" spans="1:1" ht="15" customHeight="1">
      <c r="A554" s="123"/>
    </row>
    <row r="555" spans="1:1" ht="15" customHeight="1">
      <c r="A555" s="123"/>
    </row>
    <row r="556" spans="1:1" ht="15" customHeight="1">
      <c r="A556" s="123"/>
    </row>
    <row r="557" spans="1:1" ht="15" customHeight="1">
      <c r="A557" s="123"/>
    </row>
    <row r="558" spans="1:1" ht="15" customHeight="1">
      <c r="A558" s="123"/>
    </row>
    <row r="559" spans="1:1" ht="15" customHeight="1">
      <c r="A559" s="123"/>
    </row>
    <row r="560" spans="1:1" ht="15" customHeight="1">
      <c r="A560" s="123"/>
    </row>
    <row r="561" spans="1:1" ht="15" customHeight="1">
      <c r="A561" s="123"/>
    </row>
    <row r="562" spans="1:1" ht="15" customHeight="1">
      <c r="A562" s="123"/>
    </row>
    <row r="563" spans="1:1" ht="15" customHeight="1">
      <c r="A563" s="123"/>
    </row>
    <row r="564" spans="1:1" ht="15" customHeight="1">
      <c r="A564" s="123"/>
    </row>
    <row r="565" spans="1:1" ht="15" customHeight="1">
      <c r="A565" s="123"/>
    </row>
    <row r="566" spans="1:1" ht="15" customHeight="1">
      <c r="A566" s="123"/>
    </row>
    <row r="567" spans="1:1" ht="15" customHeight="1">
      <c r="A567" s="123"/>
    </row>
    <row r="568" spans="1:1" ht="15" customHeight="1">
      <c r="A568" s="123"/>
    </row>
    <row r="569" spans="1:1" ht="15" customHeight="1">
      <c r="A569" s="123"/>
    </row>
    <row r="570" spans="1:1" ht="15" customHeight="1">
      <c r="A570" s="123"/>
    </row>
    <row r="571" spans="1:1" ht="15" customHeight="1">
      <c r="A571" s="123"/>
    </row>
    <row r="572" spans="1:1" ht="15" customHeight="1">
      <c r="A572" s="123"/>
    </row>
    <row r="573" spans="1:1" ht="15" customHeight="1">
      <c r="A573" s="123"/>
    </row>
    <row r="574" spans="1:1" ht="15" customHeight="1">
      <c r="A574" s="123"/>
    </row>
    <row r="575" spans="1:1" ht="15" customHeight="1">
      <c r="A575" s="123"/>
    </row>
    <row r="576" spans="1:1" ht="15" customHeight="1">
      <c r="A576" s="123"/>
    </row>
    <row r="577" spans="1:1" ht="15" customHeight="1">
      <c r="A577" s="123"/>
    </row>
    <row r="578" spans="1:1" ht="15" customHeight="1">
      <c r="A578" s="123"/>
    </row>
    <row r="579" spans="1:1" ht="15" customHeight="1">
      <c r="A579" s="123"/>
    </row>
    <row r="580" spans="1:1" ht="15" customHeight="1">
      <c r="A580" s="123"/>
    </row>
    <row r="581" spans="1:1" ht="15" customHeight="1">
      <c r="A581" s="123"/>
    </row>
    <row r="582" spans="1:1" ht="15" customHeight="1">
      <c r="A582" s="123"/>
    </row>
    <row r="583" spans="1:1" ht="15" customHeight="1">
      <c r="A583" s="123"/>
    </row>
    <row r="584" spans="1:1" ht="15" customHeight="1">
      <c r="A584" s="123"/>
    </row>
    <row r="585" spans="1:1" ht="15" customHeight="1">
      <c r="A585" s="123"/>
    </row>
    <row r="586" spans="1:1" ht="15" customHeight="1">
      <c r="A586" s="123"/>
    </row>
    <row r="587" spans="1:1" ht="15" customHeight="1">
      <c r="A587" s="123"/>
    </row>
    <row r="588" spans="1:1" ht="15" customHeight="1">
      <c r="A588" s="123"/>
    </row>
    <row r="589" spans="1:1" ht="15" customHeight="1">
      <c r="A589" s="123"/>
    </row>
    <row r="590" spans="1:1" ht="15" customHeight="1">
      <c r="A590" s="123"/>
    </row>
    <row r="591" spans="1:1" ht="15" customHeight="1">
      <c r="A591" s="123"/>
    </row>
    <row r="592" spans="1:1" ht="15" customHeight="1">
      <c r="A592" s="123"/>
    </row>
    <row r="593" spans="1:1" ht="15" customHeight="1">
      <c r="A593" s="123"/>
    </row>
    <row r="594" spans="1:1" ht="15" customHeight="1">
      <c r="A594" s="123"/>
    </row>
    <row r="595" spans="1:1" ht="15" customHeight="1">
      <c r="A595" s="123"/>
    </row>
    <row r="596" spans="1:1" ht="15" customHeight="1">
      <c r="A596" s="123"/>
    </row>
    <row r="597" spans="1:1" ht="15" customHeight="1">
      <c r="A597" s="123"/>
    </row>
    <row r="598" spans="1:1" ht="15" customHeight="1">
      <c r="A598" s="123"/>
    </row>
    <row r="599" spans="1:1" ht="15" customHeight="1">
      <c r="A599" s="123"/>
    </row>
    <row r="600" spans="1:1" ht="15" customHeight="1">
      <c r="A600" s="123"/>
    </row>
    <row r="601" spans="1:1" ht="15" customHeight="1">
      <c r="A601" s="123"/>
    </row>
    <row r="602" spans="1:1" ht="15" customHeight="1">
      <c r="A602" s="123"/>
    </row>
    <row r="603" spans="1:1" ht="15" customHeight="1">
      <c r="A603" s="123"/>
    </row>
    <row r="604" spans="1:1" ht="15" customHeight="1">
      <c r="A604" s="123"/>
    </row>
    <row r="605" spans="1:1" ht="15" customHeight="1">
      <c r="A605" s="123"/>
    </row>
    <row r="606" spans="1:1" ht="15" customHeight="1">
      <c r="A606" s="123"/>
    </row>
    <row r="607" spans="1:1" ht="15" customHeight="1">
      <c r="A607" s="123"/>
    </row>
    <row r="608" spans="1:1" ht="15" customHeight="1">
      <c r="A608" s="123"/>
    </row>
    <row r="609" spans="1:1" ht="15" customHeight="1">
      <c r="A609" s="123"/>
    </row>
    <row r="610" spans="1:1" ht="15" customHeight="1">
      <c r="A610" s="123"/>
    </row>
    <row r="611" spans="1:1" ht="15" customHeight="1">
      <c r="A611" s="123"/>
    </row>
    <row r="612" spans="1:1" ht="15" customHeight="1">
      <c r="A612" s="123"/>
    </row>
    <row r="613" spans="1:1" ht="15" customHeight="1">
      <c r="A613" s="123"/>
    </row>
    <row r="614" spans="1:1" ht="15" customHeight="1">
      <c r="A614" s="123"/>
    </row>
    <row r="615" spans="1:1" ht="15" customHeight="1">
      <c r="A615" s="123"/>
    </row>
    <row r="616" spans="1:1" ht="15" customHeight="1">
      <c r="A616" s="123"/>
    </row>
    <row r="617" spans="1:1" ht="15" customHeight="1">
      <c r="A617" s="123"/>
    </row>
    <row r="618" spans="1:1" ht="15" customHeight="1">
      <c r="A618" s="123"/>
    </row>
    <row r="619" spans="1:1" ht="15" customHeight="1">
      <c r="A619" s="123"/>
    </row>
    <row r="620" spans="1:1" ht="15" customHeight="1">
      <c r="A620" s="123"/>
    </row>
    <row r="621" spans="1:1" ht="15" customHeight="1">
      <c r="A621" s="123"/>
    </row>
    <row r="622" spans="1:1" ht="15" customHeight="1">
      <c r="A622" s="123"/>
    </row>
    <row r="623" spans="1:1" ht="15" customHeight="1">
      <c r="A623" s="123"/>
    </row>
    <row r="624" spans="1:1" ht="15" customHeight="1">
      <c r="A624" s="123"/>
    </row>
    <row r="625" spans="1:1" ht="15" customHeight="1">
      <c r="A625" s="123"/>
    </row>
    <row r="626" spans="1:1" ht="15" customHeight="1">
      <c r="A626" s="123"/>
    </row>
    <row r="627" spans="1:1" ht="15" customHeight="1">
      <c r="A627" s="123"/>
    </row>
    <row r="628" spans="1:1" ht="15" customHeight="1">
      <c r="A628" s="123"/>
    </row>
    <row r="629" spans="1:1" ht="15" customHeight="1">
      <c r="A629" s="123"/>
    </row>
    <row r="630" spans="1:1" ht="15" customHeight="1">
      <c r="A630" s="123"/>
    </row>
    <row r="631" spans="1:1" ht="15" customHeight="1">
      <c r="A631" s="123"/>
    </row>
    <row r="632" spans="1:1" ht="15" customHeight="1">
      <c r="A632" s="123"/>
    </row>
    <row r="633" spans="1:1" ht="15" customHeight="1">
      <c r="A633" s="123"/>
    </row>
    <row r="634" spans="1:1" ht="15" customHeight="1">
      <c r="A634" s="123"/>
    </row>
    <row r="635" spans="1:1" ht="15" customHeight="1">
      <c r="A635" s="123"/>
    </row>
    <row r="636" spans="1:1" ht="15" customHeight="1">
      <c r="A636" s="123"/>
    </row>
    <row r="637" spans="1:1" ht="15" customHeight="1">
      <c r="A637" s="123"/>
    </row>
    <row r="638" spans="1:1" ht="15" customHeight="1">
      <c r="A638" s="123"/>
    </row>
    <row r="639" spans="1:1" ht="15" customHeight="1">
      <c r="A639" s="123"/>
    </row>
    <row r="640" spans="1:1" ht="15" customHeight="1">
      <c r="A640" s="123"/>
    </row>
    <row r="641" spans="1:1" ht="15" customHeight="1">
      <c r="A641" s="123"/>
    </row>
    <row r="642" spans="1:1" ht="15" customHeight="1">
      <c r="A642" s="123"/>
    </row>
    <row r="643" spans="1:1" ht="15" customHeight="1">
      <c r="A643" s="123"/>
    </row>
    <row r="644" spans="1:1" ht="15" customHeight="1">
      <c r="A644" s="123"/>
    </row>
    <row r="645" spans="1:1" ht="15" customHeight="1">
      <c r="A645" s="123"/>
    </row>
    <row r="646" spans="1:1" ht="15" customHeight="1">
      <c r="A646" s="123"/>
    </row>
    <row r="647" spans="1:1" ht="15" customHeight="1">
      <c r="A647" s="123"/>
    </row>
    <row r="648" spans="1:1" ht="15" customHeight="1">
      <c r="A648" s="123"/>
    </row>
    <row r="649" spans="1:1" ht="15" customHeight="1">
      <c r="A649" s="123"/>
    </row>
    <row r="650" spans="1:1" ht="15" customHeight="1">
      <c r="A650" s="123"/>
    </row>
    <row r="651" spans="1:1" ht="15" customHeight="1">
      <c r="A651" s="123"/>
    </row>
    <row r="652" spans="1:1" ht="15" customHeight="1">
      <c r="A652" s="123"/>
    </row>
    <row r="653" spans="1:1" ht="15" customHeight="1">
      <c r="A653" s="123"/>
    </row>
    <row r="654" spans="1:1" ht="15" customHeight="1">
      <c r="A654" s="123"/>
    </row>
    <row r="655" spans="1:1" ht="15" customHeight="1">
      <c r="A655" s="123"/>
    </row>
    <row r="656" spans="1:1" ht="15" customHeight="1">
      <c r="A656" s="123"/>
    </row>
    <row r="657" spans="1:1" ht="15" customHeight="1">
      <c r="A657" s="123"/>
    </row>
    <row r="658" spans="1:1" ht="15" customHeight="1">
      <c r="A658" s="123"/>
    </row>
    <row r="659" spans="1:1" ht="15" customHeight="1">
      <c r="A659" s="123"/>
    </row>
    <row r="660" spans="1:1" ht="15" customHeight="1">
      <c r="A660" s="123"/>
    </row>
    <row r="661" spans="1:1" ht="15" customHeight="1">
      <c r="A661" s="123"/>
    </row>
    <row r="662" spans="1:1" ht="15" customHeight="1">
      <c r="A662" s="123"/>
    </row>
    <row r="663" spans="1:1" ht="15" customHeight="1">
      <c r="A663" s="123"/>
    </row>
    <row r="664" spans="1:1" ht="15" customHeight="1">
      <c r="A664" s="123"/>
    </row>
    <row r="665" spans="1:1" ht="15" customHeight="1">
      <c r="A665" s="123"/>
    </row>
    <row r="666" spans="1:1" ht="15" customHeight="1">
      <c r="A666" s="123"/>
    </row>
    <row r="667" spans="1:1" ht="15" customHeight="1">
      <c r="A667" s="123"/>
    </row>
    <row r="668" spans="1:1" ht="15" customHeight="1">
      <c r="A668" s="123"/>
    </row>
    <row r="669" spans="1:1" ht="15" customHeight="1">
      <c r="A669" s="123"/>
    </row>
    <row r="670" spans="1:1" ht="15" customHeight="1">
      <c r="A670" s="123"/>
    </row>
    <row r="671" spans="1:1" ht="15" customHeight="1">
      <c r="A671" s="123"/>
    </row>
    <row r="672" spans="1:1" ht="15" customHeight="1">
      <c r="A672" s="123"/>
    </row>
    <row r="673" spans="1:1" ht="15" customHeight="1">
      <c r="A673" s="123"/>
    </row>
    <row r="674" spans="1:1" ht="15" customHeight="1">
      <c r="A674" s="123"/>
    </row>
    <row r="675" spans="1:1" ht="15" customHeight="1">
      <c r="A675" s="123"/>
    </row>
    <row r="676" spans="1:1" ht="15" customHeight="1">
      <c r="A676" s="123"/>
    </row>
    <row r="677" spans="1:1" ht="15" customHeight="1">
      <c r="A677" s="123"/>
    </row>
    <row r="678" spans="1:1" ht="15" customHeight="1">
      <c r="A678" s="123"/>
    </row>
    <row r="679" spans="1:1" ht="15" customHeight="1">
      <c r="A679" s="123"/>
    </row>
    <row r="680" spans="1:1" ht="15" customHeight="1">
      <c r="A680" s="123"/>
    </row>
    <row r="681" spans="1:1" ht="15" customHeight="1">
      <c r="A681" s="123"/>
    </row>
    <row r="682" spans="1:1" ht="15" customHeight="1">
      <c r="A682" s="123"/>
    </row>
    <row r="683" spans="1:1" ht="15" customHeight="1">
      <c r="A683" s="123"/>
    </row>
    <row r="684" spans="1:1" ht="15" customHeight="1">
      <c r="A684" s="123"/>
    </row>
    <row r="685" spans="1:1" ht="15" customHeight="1">
      <c r="A685" s="123"/>
    </row>
    <row r="686" spans="1:1" ht="15" customHeight="1">
      <c r="A686" s="123"/>
    </row>
    <row r="687" spans="1:1" ht="15" customHeight="1">
      <c r="A687" s="123"/>
    </row>
    <row r="688" spans="1:1" ht="15" customHeight="1">
      <c r="A688" s="123"/>
    </row>
    <row r="689" spans="1:1" ht="15" customHeight="1">
      <c r="A689" s="123"/>
    </row>
    <row r="690" spans="1:1" ht="15" customHeight="1">
      <c r="A690" s="123"/>
    </row>
    <row r="691" spans="1:1" ht="15" customHeight="1">
      <c r="A691" s="123"/>
    </row>
    <row r="692" spans="1:1" ht="15" customHeight="1">
      <c r="A692" s="123"/>
    </row>
    <row r="693" spans="1:1" ht="15" customHeight="1">
      <c r="A693" s="123"/>
    </row>
    <row r="694" spans="1:1" ht="15" customHeight="1">
      <c r="A694" s="123"/>
    </row>
    <row r="695" spans="1:1" ht="15" customHeight="1">
      <c r="A695" s="123"/>
    </row>
    <row r="696" spans="1:1" ht="15" customHeight="1">
      <c r="A696" s="123"/>
    </row>
    <row r="697" spans="1:1" ht="15" customHeight="1">
      <c r="A697" s="123"/>
    </row>
    <row r="698" spans="1:1" ht="15" customHeight="1">
      <c r="A698" s="123"/>
    </row>
    <row r="699" spans="1:1" ht="15" customHeight="1">
      <c r="A699" s="123"/>
    </row>
    <row r="700" spans="1:1" ht="15" customHeight="1">
      <c r="A700" s="123"/>
    </row>
    <row r="701" spans="1:1" ht="15" customHeight="1">
      <c r="A701" s="123"/>
    </row>
    <row r="702" spans="1:1" ht="15" customHeight="1">
      <c r="A702" s="123"/>
    </row>
    <row r="703" spans="1:1" ht="15" customHeight="1">
      <c r="A703" s="123"/>
    </row>
    <row r="704" spans="1:1" ht="15" customHeight="1">
      <c r="A704" s="123"/>
    </row>
    <row r="705" spans="1:1" ht="15" customHeight="1">
      <c r="A705" s="123"/>
    </row>
    <row r="706" spans="1:1" ht="15" customHeight="1">
      <c r="A706" s="123"/>
    </row>
    <row r="707" spans="1:1" ht="15" customHeight="1">
      <c r="A707" s="123"/>
    </row>
    <row r="708" spans="1:1" ht="15" customHeight="1">
      <c r="A708" s="123"/>
    </row>
    <row r="709" spans="1:1" ht="15" customHeight="1">
      <c r="A709" s="123"/>
    </row>
    <row r="710" spans="1:1" ht="15" customHeight="1">
      <c r="A710" s="123"/>
    </row>
    <row r="711" spans="1:1" ht="15" customHeight="1">
      <c r="A711" s="123"/>
    </row>
    <row r="712" spans="1:1" ht="15" customHeight="1">
      <c r="A712" s="123"/>
    </row>
    <row r="713" spans="1:1" ht="15" customHeight="1">
      <c r="A713" s="123"/>
    </row>
    <row r="714" spans="1:1" ht="15" customHeight="1">
      <c r="A714" s="123"/>
    </row>
    <row r="715" spans="1:1" ht="15" customHeight="1">
      <c r="A715" s="123"/>
    </row>
    <row r="716" spans="1:1" ht="15" customHeight="1">
      <c r="A716" s="123"/>
    </row>
    <row r="717" spans="1:1" ht="15" customHeight="1">
      <c r="A717" s="123"/>
    </row>
    <row r="718" spans="1:1" ht="15" customHeight="1">
      <c r="A718" s="123"/>
    </row>
    <row r="719" spans="1:1" ht="15" customHeight="1">
      <c r="A719" s="123"/>
    </row>
    <row r="720" spans="1:1" ht="15" customHeight="1">
      <c r="A720" s="123"/>
    </row>
    <row r="721" spans="1:1" ht="15" customHeight="1">
      <c r="A721" s="123"/>
    </row>
    <row r="722" spans="1:1" ht="15" customHeight="1">
      <c r="A722" s="123"/>
    </row>
    <row r="723" spans="1:1" ht="15" customHeight="1">
      <c r="A723" s="123"/>
    </row>
    <row r="724" spans="1:1" ht="15" customHeight="1">
      <c r="A724" s="123"/>
    </row>
    <row r="725" spans="1:1" ht="15" customHeight="1">
      <c r="A725" s="123"/>
    </row>
    <row r="726" spans="1:1" ht="15" customHeight="1">
      <c r="A726" s="123"/>
    </row>
    <row r="727" spans="1:1" ht="15" customHeight="1">
      <c r="A727" s="123"/>
    </row>
    <row r="728" spans="1:1" ht="15" customHeight="1">
      <c r="A728" s="123"/>
    </row>
    <row r="729" spans="1:1" ht="15" customHeight="1">
      <c r="A729" s="123"/>
    </row>
    <row r="730" spans="1:1" ht="15" customHeight="1">
      <c r="A730" s="123"/>
    </row>
    <row r="731" spans="1:1" ht="15" customHeight="1">
      <c r="A731" s="123"/>
    </row>
    <row r="732" spans="1:1" ht="15" customHeight="1">
      <c r="A732" s="123"/>
    </row>
    <row r="733" spans="1:1" ht="15" customHeight="1">
      <c r="A733" s="123"/>
    </row>
    <row r="734" spans="1:1" ht="15" customHeight="1">
      <c r="A734" s="123"/>
    </row>
    <row r="735" spans="1:1" ht="15" customHeight="1">
      <c r="A735" s="123"/>
    </row>
    <row r="736" spans="1:1" ht="15" customHeight="1">
      <c r="A736" s="123"/>
    </row>
    <row r="737" spans="1:1" ht="15" customHeight="1">
      <c r="A737" s="123"/>
    </row>
    <row r="738" spans="1:1" ht="15" customHeight="1">
      <c r="A738" s="123"/>
    </row>
    <row r="739" spans="1:1" ht="15" customHeight="1">
      <c r="A739" s="123"/>
    </row>
    <row r="740" spans="1:1" ht="15" customHeight="1">
      <c r="A740" s="123"/>
    </row>
    <row r="741" spans="1:1" ht="15" customHeight="1">
      <c r="A741" s="123"/>
    </row>
    <row r="742" spans="1:1" ht="15" customHeight="1">
      <c r="A742" s="123"/>
    </row>
    <row r="743" spans="1:1" ht="15" customHeight="1">
      <c r="A743" s="123"/>
    </row>
    <row r="744" spans="1:1" ht="15" customHeight="1">
      <c r="A744" s="123"/>
    </row>
    <row r="745" spans="1:1" ht="15" customHeight="1">
      <c r="A745" s="123"/>
    </row>
    <row r="746" spans="1:1" ht="15" customHeight="1">
      <c r="A746" s="123"/>
    </row>
    <row r="747" spans="1:1" ht="15" customHeight="1">
      <c r="A747" s="123"/>
    </row>
    <row r="748" spans="1:1" ht="15" customHeight="1">
      <c r="A748" s="123"/>
    </row>
    <row r="749" spans="1:1" ht="15" customHeight="1">
      <c r="A749" s="123"/>
    </row>
    <row r="750" spans="1:1" ht="15" customHeight="1">
      <c r="A750" s="123"/>
    </row>
    <row r="751" spans="1:1" ht="15" customHeight="1">
      <c r="A751" s="123"/>
    </row>
    <row r="752" spans="1:1" ht="15" customHeight="1">
      <c r="A752" s="123"/>
    </row>
    <row r="753" spans="1:1" ht="15" customHeight="1">
      <c r="A753" s="123"/>
    </row>
    <row r="754" spans="1:1" ht="15" customHeight="1">
      <c r="A754" s="123"/>
    </row>
    <row r="755" spans="1:1" ht="15" customHeight="1">
      <c r="A755" s="123"/>
    </row>
    <row r="756" spans="1:1" ht="15" customHeight="1">
      <c r="A756" s="123"/>
    </row>
    <row r="757" spans="1:1" ht="15" customHeight="1">
      <c r="A757" s="123"/>
    </row>
    <row r="758" spans="1:1" ht="15" customHeight="1">
      <c r="A758" s="123"/>
    </row>
    <row r="759" spans="1:1" ht="15" customHeight="1">
      <c r="A759" s="123"/>
    </row>
    <row r="760" spans="1:1" ht="15" customHeight="1">
      <c r="A760" s="123"/>
    </row>
    <row r="761" spans="1:1" ht="15" customHeight="1">
      <c r="A761" s="123"/>
    </row>
    <row r="762" spans="1:1" ht="15" customHeight="1">
      <c r="A762" s="123"/>
    </row>
    <row r="763" spans="1:1" ht="15" customHeight="1">
      <c r="A763" s="123"/>
    </row>
    <row r="764" spans="1:1" ht="15" customHeight="1">
      <c r="A764" s="123"/>
    </row>
    <row r="765" spans="1:1" ht="15" customHeight="1">
      <c r="A765" s="123"/>
    </row>
    <row r="766" spans="1:1" ht="15" customHeight="1">
      <c r="A766" s="123"/>
    </row>
    <row r="767" spans="1:1" ht="15" customHeight="1">
      <c r="A767" s="123"/>
    </row>
    <row r="768" spans="1:1" ht="15" customHeight="1">
      <c r="A768" s="123"/>
    </row>
    <row r="769" spans="1:1" ht="15" customHeight="1">
      <c r="A769" s="123"/>
    </row>
    <row r="770" spans="1:1" ht="15" customHeight="1">
      <c r="A770" s="123"/>
    </row>
    <row r="771" spans="1:1" ht="15" customHeight="1">
      <c r="A771" s="123"/>
    </row>
    <row r="772" spans="1:1" ht="15" customHeight="1">
      <c r="A772" s="123"/>
    </row>
    <row r="773" spans="1:1" ht="15" customHeight="1">
      <c r="A773" s="123"/>
    </row>
    <row r="774" spans="1:1" ht="15" customHeight="1">
      <c r="A774" s="123"/>
    </row>
    <row r="775" spans="1:1" ht="15" customHeight="1">
      <c r="A775" s="123"/>
    </row>
    <row r="776" spans="1:1" ht="15" customHeight="1">
      <c r="A776" s="123"/>
    </row>
    <row r="777" spans="1:1" ht="15" customHeight="1">
      <c r="A777" s="123"/>
    </row>
    <row r="778" spans="1:1" ht="15" customHeight="1">
      <c r="A778" s="123"/>
    </row>
    <row r="779" spans="1:1" ht="15" customHeight="1">
      <c r="A779" s="123"/>
    </row>
    <row r="780" spans="1:1" ht="15" customHeight="1">
      <c r="A780" s="123"/>
    </row>
    <row r="781" spans="1:1" ht="15" customHeight="1">
      <c r="A781" s="123"/>
    </row>
    <row r="782" spans="1:1" ht="15" customHeight="1">
      <c r="A782" s="123"/>
    </row>
    <row r="783" spans="1:1" ht="15" customHeight="1">
      <c r="A783" s="123"/>
    </row>
    <row r="784" spans="1:1" ht="15" customHeight="1">
      <c r="A784" s="123"/>
    </row>
    <row r="785" spans="1:1" ht="15" customHeight="1">
      <c r="A785" s="123"/>
    </row>
    <row r="786" spans="1:1" ht="15" customHeight="1">
      <c r="A786" s="123"/>
    </row>
    <row r="787" spans="1:1" ht="15" customHeight="1">
      <c r="A787" s="123"/>
    </row>
    <row r="788" spans="1:1" ht="15" customHeight="1">
      <c r="A788" s="123"/>
    </row>
    <row r="789" spans="1:1" ht="15" customHeight="1">
      <c r="A789" s="123"/>
    </row>
    <row r="790" spans="1:1" ht="15" customHeight="1">
      <c r="A790" s="123"/>
    </row>
    <row r="791" spans="1:1" ht="15" customHeight="1">
      <c r="A791" s="123"/>
    </row>
    <row r="792" spans="1:1" ht="15" customHeight="1">
      <c r="A792" s="123"/>
    </row>
    <row r="793" spans="1:1" ht="15" customHeight="1">
      <c r="A793" s="123"/>
    </row>
    <row r="794" spans="1:1" ht="15" customHeight="1">
      <c r="A794" s="123"/>
    </row>
    <row r="795" spans="1:1" ht="15" customHeight="1">
      <c r="A795" s="123"/>
    </row>
    <row r="796" spans="1:1" ht="15" customHeight="1">
      <c r="A796" s="123"/>
    </row>
    <row r="797" spans="1:1" ht="15" customHeight="1">
      <c r="A797" s="123"/>
    </row>
    <row r="798" spans="1:1" ht="15" customHeight="1">
      <c r="A798" s="123"/>
    </row>
    <row r="799" spans="1:1" ht="15" customHeight="1">
      <c r="A799" s="123"/>
    </row>
    <row r="800" spans="1:1" ht="15" customHeight="1">
      <c r="A800" s="123"/>
    </row>
    <row r="801" spans="1:1" ht="15" customHeight="1">
      <c r="A801" s="123"/>
    </row>
    <row r="802" spans="1:1" ht="15" customHeight="1">
      <c r="A802" s="123"/>
    </row>
    <row r="803" spans="1:1" ht="15" customHeight="1">
      <c r="A803" s="123"/>
    </row>
    <row r="804" spans="1:1" ht="15" customHeight="1">
      <c r="A804" s="123"/>
    </row>
    <row r="805" spans="1:1" ht="15" customHeight="1">
      <c r="A805" s="123"/>
    </row>
    <row r="806" spans="1:1" ht="15" customHeight="1">
      <c r="A806" s="123"/>
    </row>
    <row r="807" spans="1:1" ht="15" customHeight="1">
      <c r="A807" s="123"/>
    </row>
    <row r="808" spans="1:1" ht="15" customHeight="1">
      <c r="A808" s="123"/>
    </row>
    <row r="809" spans="1:1" ht="15" customHeight="1">
      <c r="A809" s="123"/>
    </row>
    <row r="810" spans="1:1" ht="15" customHeight="1">
      <c r="A810" s="123"/>
    </row>
    <row r="811" spans="1:1" ht="15" customHeight="1">
      <c r="A811" s="123"/>
    </row>
    <row r="812" spans="1:1" ht="15" customHeight="1">
      <c r="A812" s="123"/>
    </row>
    <row r="813" spans="1:1" ht="15" customHeight="1">
      <c r="A813" s="123"/>
    </row>
    <row r="814" spans="1:1" ht="15" customHeight="1">
      <c r="A814" s="123"/>
    </row>
    <row r="815" spans="1:1" ht="15" customHeight="1">
      <c r="A815" s="123"/>
    </row>
    <row r="816" spans="1:1" ht="15" customHeight="1">
      <c r="A816" s="123"/>
    </row>
    <row r="817" spans="1:1" ht="15" customHeight="1">
      <c r="A817" s="123"/>
    </row>
    <row r="818" spans="1:1" ht="15" customHeight="1">
      <c r="A818" s="123"/>
    </row>
    <row r="819" spans="1:1" ht="15" customHeight="1">
      <c r="A819" s="123"/>
    </row>
    <row r="820" spans="1:1" ht="15" customHeight="1">
      <c r="A820" s="123"/>
    </row>
    <row r="821" spans="1:1" ht="15" customHeight="1">
      <c r="A821" s="123"/>
    </row>
    <row r="822" spans="1:1" ht="15" customHeight="1">
      <c r="A822" s="123"/>
    </row>
    <row r="823" spans="1:1" ht="15" customHeight="1">
      <c r="A823" s="123"/>
    </row>
    <row r="824" spans="1:1" ht="15" customHeight="1">
      <c r="A824" s="123"/>
    </row>
    <row r="825" spans="1:1" ht="15" customHeight="1">
      <c r="A825" s="123"/>
    </row>
    <row r="826" spans="1:1" ht="15" customHeight="1">
      <c r="A826" s="123"/>
    </row>
    <row r="827" spans="1:1" ht="15" customHeight="1">
      <c r="A827" s="123"/>
    </row>
    <row r="828" spans="1:1" ht="15" customHeight="1">
      <c r="A828" s="123"/>
    </row>
    <row r="829" spans="1:1" ht="15" customHeight="1">
      <c r="A829" s="123"/>
    </row>
    <row r="830" spans="1:1" ht="15" customHeight="1">
      <c r="A830" s="123"/>
    </row>
    <row r="831" spans="1:1" ht="15" customHeight="1">
      <c r="A831" s="123"/>
    </row>
    <row r="832" spans="1:1" ht="15" customHeight="1">
      <c r="A832" s="123"/>
    </row>
    <row r="833" spans="1:1" ht="15" customHeight="1">
      <c r="A833" s="123"/>
    </row>
    <row r="834" spans="1:1" ht="15" customHeight="1">
      <c r="A834" s="123"/>
    </row>
    <row r="835" spans="1:1" ht="15" customHeight="1">
      <c r="A835" s="123"/>
    </row>
    <row r="836" spans="1:1" ht="15" customHeight="1">
      <c r="A836" s="123"/>
    </row>
    <row r="837" spans="1:1" ht="15" customHeight="1">
      <c r="A837" s="123"/>
    </row>
    <row r="838" spans="1:1" ht="15" customHeight="1">
      <c r="A838" s="123"/>
    </row>
    <row r="839" spans="1:1" ht="15" customHeight="1">
      <c r="A839" s="123"/>
    </row>
    <row r="840" spans="1:1" ht="15" customHeight="1">
      <c r="A840" s="123"/>
    </row>
    <row r="841" spans="1:1" ht="15" customHeight="1">
      <c r="A841" s="123"/>
    </row>
    <row r="842" spans="1:1" ht="15" customHeight="1">
      <c r="A842" s="123"/>
    </row>
    <row r="843" spans="1:1" ht="15" customHeight="1">
      <c r="A843" s="123"/>
    </row>
    <row r="844" spans="1:1" ht="15" customHeight="1">
      <c r="A844" s="123"/>
    </row>
    <row r="845" spans="1:1" ht="15" customHeight="1">
      <c r="A845" s="123"/>
    </row>
    <row r="846" spans="1:1" ht="15" customHeight="1">
      <c r="A846" s="123"/>
    </row>
    <row r="847" spans="1:1" ht="15" customHeight="1">
      <c r="A847" s="123"/>
    </row>
    <row r="848" spans="1:1" ht="15" customHeight="1">
      <c r="A848" s="123"/>
    </row>
    <row r="849" spans="1:1" ht="15" customHeight="1">
      <c r="A849" s="123"/>
    </row>
    <row r="850" spans="1:1" ht="15" customHeight="1">
      <c r="A850" s="123"/>
    </row>
    <row r="851" spans="1:1" ht="15" customHeight="1">
      <c r="A851" s="123"/>
    </row>
    <row r="852" spans="1:1" ht="15" customHeight="1">
      <c r="A852" s="123"/>
    </row>
    <row r="853" spans="1:1" ht="15" customHeight="1">
      <c r="A853" s="123"/>
    </row>
    <row r="854" spans="1:1" ht="15" customHeight="1">
      <c r="A854" s="123"/>
    </row>
    <row r="855" spans="1:1" ht="15" customHeight="1">
      <c r="A855" s="123"/>
    </row>
    <row r="856" spans="1:1" ht="15" customHeight="1">
      <c r="A856" s="123"/>
    </row>
    <row r="857" spans="1:1" ht="15" customHeight="1">
      <c r="A857" s="123"/>
    </row>
    <row r="858" spans="1:1" ht="15" customHeight="1">
      <c r="A858" s="123"/>
    </row>
    <row r="859" spans="1:1" ht="15" customHeight="1">
      <c r="A859" s="123"/>
    </row>
    <row r="860" spans="1:1" ht="15" customHeight="1">
      <c r="A860" s="123"/>
    </row>
    <row r="861" spans="1:1" ht="15" customHeight="1">
      <c r="A861" s="123"/>
    </row>
    <row r="862" spans="1:1" ht="15" customHeight="1">
      <c r="A862" s="123"/>
    </row>
    <row r="863" spans="1:1" ht="15" customHeight="1">
      <c r="A863" s="123"/>
    </row>
    <row r="864" spans="1:1" ht="15" customHeight="1">
      <c r="A864" s="123"/>
    </row>
    <row r="865" spans="1:1" ht="15" customHeight="1">
      <c r="A865" s="123"/>
    </row>
    <row r="866" spans="1:1" ht="15" customHeight="1">
      <c r="A866" s="123"/>
    </row>
    <row r="867" spans="1:1" ht="15" customHeight="1">
      <c r="A867" s="123"/>
    </row>
    <row r="868" spans="1:1" ht="15" customHeight="1">
      <c r="A868" s="123"/>
    </row>
    <row r="869" spans="1:1" ht="15" customHeight="1">
      <c r="A869" s="123"/>
    </row>
    <row r="870" spans="1:1" ht="15" customHeight="1">
      <c r="A870" s="123"/>
    </row>
    <row r="871" spans="1:1" ht="15" customHeight="1">
      <c r="A871" s="123"/>
    </row>
    <row r="872" spans="1:1" ht="15" customHeight="1">
      <c r="A872" s="123"/>
    </row>
    <row r="873" spans="1:1" ht="15" customHeight="1">
      <c r="A873" s="123"/>
    </row>
    <row r="874" spans="1:1" ht="15" customHeight="1">
      <c r="A874" s="123"/>
    </row>
    <row r="875" spans="1:1" ht="15" customHeight="1">
      <c r="A875" s="123"/>
    </row>
    <row r="876" spans="1:1" ht="15" customHeight="1">
      <c r="A876" s="123"/>
    </row>
    <row r="877" spans="1:1" ht="15" customHeight="1">
      <c r="A877" s="123"/>
    </row>
    <row r="878" spans="1:1" ht="15" customHeight="1">
      <c r="A878" s="123"/>
    </row>
    <row r="879" spans="1:1" ht="15" customHeight="1">
      <c r="A879" s="123"/>
    </row>
    <row r="880" spans="1:1" ht="15" customHeight="1">
      <c r="A880" s="123"/>
    </row>
    <row r="881" spans="1:1" ht="15" customHeight="1">
      <c r="A881" s="123"/>
    </row>
    <row r="882" spans="1:1" ht="15" customHeight="1">
      <c r="A882" s="123"/>
    </row>
    <row r="883" spans="1:1" ht="15" customHeight="1">
      <c r="A883" s="123"/>
    </row>
    <row r="884" spans="1:1" ht="15" customHeight="1">
      <c r="A884" s="123"/>
    </row>
    <row r="885" spans="1:1" ht="15" customHeight="1">
      <c r="A885" s="123"/>
    </row>
    <row r="886" spans="1:1" ht="15" customHeight="1">
      <c r="A886" s="123"/>
    </row>
    <row r="887" spans="1:1" ht="15" customHeight="1">
      <c r="A887" s="123"/>
    </row>
    <row r="888" spans="1:1" ht="15" customHeight="1">
      <c r="A888" s="123"/>
    </row>
    <row r="889" spans="1:1" ht="15" customHeight="1">
      <c r="A889" s="123"/>
    </row>
    <row r="890" spans="1:1" ht="15" customHeight="1">
      <c r="A890" s="123"/>
    </row>
    <row r="891" spans="1:1" ht="15" customHeight="1">
      <c r="A891" s="123"/>
    </row>
    <row r="892" spans="1:1" ht="15" customHeight="1">
      <c r="A892" s="123"/>
    </row>
    <row r="893" spans="1:1" ht="15" customHeight="1">
      <c r="A893" s="123"/>
    </row>
    <row r="894" spans="1:1" ht="15" customHeight="1">
      <c r="A894" s="123"/>
    </row>
    <row r="895" spans="1:1" ht="15" customHeight="1">
      <c r="A895" s="123"/>
    </row>
    <row r="896" spans="1:1" ht="15" customHeight="1">
      <c r="A896" s="123"/>
    </row>
    <row r="897" spans="1:1" ht="15" customHeight="1">
      <c r="A897" s="123"/>
    </row>
    <row r="898" spans="1:1" ht="15" customHeight="1">
      <c r="A898" s="123"/>
    </row>
    <row r="899" spans="1:1" ht="15" customHeight="1">
      <c r="A899" s="123"/>
    </row>
    <row r="900" spans="1:1" ht="15" customHeight="1">
      <c r="A900" s="123"/>
    </row>
    <row r="901" spans="1:1" ht="15" customHeight="1">
      <c r="A901" s="123"/>
    </row>
    <row r="902" spans="1:1" ht="15" customHeight="1">
      <c r="A902" s="123"/>
    </row>
    <row r="903" spans="1:1" ht="15" customHeight="1">
      <c r="A903" s="123"/>
    </row>
    <row r="904" spans="1:1" ht="15" customHeight="1">
      <c r="A904" s="123"/>
    </row>
    <row r="905" spans="1:1" ht="15" customHeight="1">
      <c r="A905" s="123"/>
    </row>
    <row r="906" spans="1:1" ht="15" customHeight="1">
      <c r="A906" s="123"/>
    </row>
    <row r="907" spans="1:1" ht="15" customHeight="1">
      <c r="A907" s="123"/>
    </row>
    <row r="908" spans="1:1" ht="15" customHeight="1">
      <c r="A908" s="123"/>
    </row>
    <row r="909" spans="1:1" ht="15" customHeight="1">
      <c r="A909" s="123"/>
    </row>
    <row r="910" spans="1:1" ht="15" customHeight="1">
      <c r="A910" s="123"/>
    </row>
    <row r="911" spans="1:1" ht="15" customHeight="1">
      <c r="A911" s="123"/>
    </row>
    <row r="912" spans="1:1" ht="15" customHeight="1">
      <c r="A912" s="123"/>
    </row>
    <row r="913" spans="1:1" ht="15" customHeight="1">
      <c r="A913" s="123"/>
    </row>
    <row r="914" spans="1:1" ht="15" customHeight="1">
      <c r="A914" s="123"/>
    </row>
    <row r="915" spans="1:1" ht="15" customHeight="1">
      <c r="A915" s="123"/>
    </row>
    <row r="916" spans="1:1" ht="15" customHeight="1">
      <c r="A916" s="123"/>
    </row>
    <row r="917" spans="1:1" ht="15" customHeight="1">
      <c r="A917" s="123"/>
    </row>
    <row r="918" spans="1:1" ht="15" customHeight="1">
      <c r="A918" s="123"/>
    </row>
    <row r="919" spans="1:1" ht="15" customHeight="1">
      <c r="A919" s="123"/>
    </row>
    <row r="920" spans="1:1" ht="15" customHeight="1">
      <c r="A920" s="123"/>
    </row>
    <row r="921" spans="1:1" ht="15" customHeight="1">
      <c r="A921" s="123"/>
    </row>
    <row r="922" spans="1:1" ht="15" customHeight="1">
      <c r="A922" s="123"/>
    </row>
    <row r="923" spans="1:1" ht="15" customHeight="1">
      <c r="A923" s="123"/>
    </row>
    <row r="924" spans="1:1" ht="15" customHeight="1">
      <c r="A924" s="123"/>
    </row>
    <row r="925" spans="1:1" ht="15" customHeight="1">
      <c r="A925" s="123"/>
    </row>
    <row r="926" spans="1:1" ht="15" customHeight="1">
      <c r="A926" s="123"/>
    </row>
    <row r="927" spans="1:1" ht="15" customHeight="1">
      <c r="A927" s="123"/>
    </row>
    <row r="928" spans="1:1" ht="15" customHeight="1">
      <c r="A928" s="123"/>
    </row>
    <row r="929" spans="1:1" ht="15" customHeight="1">
      <c r="A929" s="123"/>
    </row>
    <row r="930" spans="1:1" ht="15" customHeight="1">
      <c r="A930" s="123"/>
    </row>
    <row r="931" spans="1:1" ht="15" customHeight="1">
      <c r="A931" s="123"/>
    </row>
    <row r="932" spans="1:1" ht="15" customHeight="1">
      <c r="A932" s="123"/>
    </row>
    <row r="933" spans="1:1" ht="15" customHeight="1">
      <c r="A933" s="123"/>
    </row>
    <row r="934" spans="1:1" ht="15" customHeight="1">
      <c r="A934" s="123"/>
    </row>
    <row r="935" spans="1:1" ht="15" customHeight="1">
      <c r="A935" s="123"/>
    </row>
    <row r="936" spans="1:1" ht="15" customHeight="1">
      <c r="A936" s="123"/>
    </row>
    <row r="937" spans="1:1" ht="15" customHeight="1">
      <c r="A937" s="123"/>
    </row>
    <row r="938" spans="1:1" ht="15" customHeight="1">
      <c r="A938" s="123"/>
    </row>
    <row r="939" spans="1:1" ht="15" customHeight="1">
      <c r="A939" s="123"/>
    </row>
    <row r="940" spans="1:1" ht="15" customHeight="1">
      <c r="A940" s="123"/>
    </row>
    <row r="941" spans="1:1" ht="15" customHeight="1">
      <c r="A941" s="123"/>
    </row>
    <row r="942" spans="1:1" ht="15" customHeight="1">
      <c r="A942" s="123"/>
    </row>
    <row r="943" spans="1:1" ht="15" customHeight="1">
      <c r="A943" s="123"/>
    </row>
    <row r="944" spans="1:1" ht="15" customHeight="1">
      <c r="A944" s="123"/>
    </row>
    <row r="945" spans="1:1" ht="15" customHeight="1">
      <c r="A945" s="123"/>
    </row>
    <row r="946" spans="1:1" ht="15" customHeight="1">
      <c r="A946" s="123"/>
    </row>
    <row r="947" spans="1:1" ht="15" customHeight="1">
      <c r="A947" s="123"/>
    </row>
    <row r="948" spans="1:1" ht="15" customHeight="1">
      <c r="A948" s="123"/>
    </row>
    <row r="949" spans="1:1" ht="15" customHeight="1">
      <c r="A949" s="123"/>
    </row>
    <row r="950" spans="1:1" ht="15" customHeight="1">
      <c r="A950" s="123"/>
    </row>
    <row r="951" spans="1:1" ht="15" customHeight="1">
      <c r="A951" s="123"/>
    </row>
    <row r="952" spans="1:1" ht="15" customHeight="1">
      <c r="A952" s="123"/>
    </row>
    <row r="953" spans="1:1" ht="15" customHeight="1">
      <c r="A953" s="123"/>
    </row>
    <row r="954" spans="1:1" ht="15" customHeight="1">
      <c r="A954" s="123"/>
    </row>
    <row r="955" spans="1:1" ht="15" customHeight="1">
      <c r="A955" s="123"/>
    </row>
    <row r="956" spans="1:1" ht="15" customHeight="1">
      <c r="A956" s="123"/>
    </row>
    <row r="957" spans="1:1" ht="15" customHeight="1">
      <c r="A957" s="123"/>
    </row>
    <row r="958" spans="1:1" ht="15" customHeight="1">
      <c r="A958" s="123"/>
    </row>
    <row r="959" spans="1:1" ht="15" customHeight="1">
      <c r="A959" s="123"/>
    </row>
    <row r="960" spans="1:1" ht="15" customHeight="1">
      <c r="A960" s="123"/>
    </row>
    <row r="961" spans="1:1" ht="15" customHeight="1">
      <c r="A961" s="123"/>
    </row>
    <row r="962" spans="1:1" ht="15" customHeight="1">
      <c r="A962" s="123"/>
    </row>
    <row r="963" spans="1:1" ht="15" customHeight="1">
      <c r="A963" s="123"/>
    </row>
    <row r="964" spans="1:1" ht="15" customHeight="1">
      <c r="A964" s="123"/>
    </row>
    <row r="965" spans="1:1" ht="15" customHeight="1">
      <c r="A965" s="123"/>
    </row>
    <row r="966" spans="1:1" ht="15" customHeight="1">
      <c r="A966" s="123"/>
    </row>
    <row r="967" spans="1:1" ht="15" customHeight="1">
      <c r="A967" s="123"/>
    </row>
    <row r="968" spans="1:1" ht="15" customHeight="1">
      <c r="A968" s="123"/>
    </row>
    <row r="969" spans="1:1" ht="15" customHeight="1">
      <c r="A969" s="123"/>
    </row>
    <row r="970" spans="1:1" ht="15" customHeight="1">
      <c r="A970" s="123"/>
    </row>
    <row r="971" spans="1:1" ht="15" customHeight="1">
      <c r="A971" s="123"/>
    </row>
    <row r="972" spans="1:1" ht="15" customHeight="1">
      <c r="A972" s="123"/>
    </row>
    <row r="973" spans="1:1" ht="15" customHeight="1">
      <c r="A973" s="123"/>
    </row>
    <row r="974" spans="1:1" ht="15" customHeight="1">
      <c r="A974" s="123"/>
    </row>
    <row r="975" spans="1:1" ht="15" customHeight="1">
      <c r="A975" s="123"/>
    </row>
    <row r="976" spans="1:1" ht="15" customHeight="1">
      <c r="A976" s="123"/>
    </row>
    <row r="977" spans="1:1" ht="15" customHeight="1">
      <c r="A977" s="123"/>
    </row>
    <row r="978" spans="1:1" ht="15" customHeight="1">
      <c r="A978" s="123"/>
    </row>
    <row r="979" spans="1:1" ht="15" customHeight="1">
      <c r="A979" s="123"/>
    </row>
    <row r="980" spans="1:1" ht="15" customHeight="1">
      <c r="A980" s="123"/>
    </row>
    <row r="981" spans="1:1" ht="15" customHeight="1">
      <c r="A981" s="123"/>
    </row>
    <row r="982" spans="1:1" ht="15" customHeight="1">
      <c r="A982" s="123"/>
    </row>
    <row r="983" spans="1:1" ht="15" customHeight="1">
      <c r="A983" s="123"/>
    </row>
    <row r="984" spans="1:1" ht="15" customHeight="1">
      <c r="A984" s="123"/>
    </row>
    <row r="985" spans="1:1" ht="15" customHeight="1">
      <c r="A985" s="123"/>
    </row>
    <row r="986" spans="1:1" ht="15" customHeight="1">
      <c r="A986" s="123"/>
    </row>
    <row r="987" spans="1:1" ht="15" customHeight="1">
      <c r="A987" s="123"/>
    </row>
    <row r="988" spans="1:1" ht="15" customHeight="1">
      <c r="A988" s="123"/>
    </row>
    <row r="989" spans="1:1" ht="15" customHeight="1">
      <c r="A989" s="123"/>
    </row>
    <row r="990" spans="1:1" ht="15" customHeight="1">
      <c r="A990" s="123"/>
    </row>
    <row r="991" spans="1:1" ht="15" customHeight="1">
      <c r="A991" s="123"/>
    </row>
    <row r="992" spans="1:1" ht="15" customHeight="1">
      <c r="A992" s="123"/>
    </row>
    <row r="993" spans="1:1" ht="15" customHeight="1">
      <c r="A993" s="123"/>
    </row>
    <row r="994" spans="1:1" ht="15" customHeight="1">
      <c r="A994" s="123"/>
    </row>
    <row r="995" spans="1:1" ht="15" customHeight="1">
      <c r="A995" s="123"/>
    </row>
    <row r="996" spans="1:1" ht="15" customHeight="1">
      <c r="A996" s="123"/>
    </row>
    <row r="997" spans="1:1" ht="15" customHeight="1">
      <c r="A997" s="123"/>
    </row>
    <row r="998" spans="1:1" ht="15" customHeight="1">
      <c r="A998" s="123"/>
    </row>
    <row r="999" spans="1:1" ht="15" customHeight="1">
      <c r="A999" s="123"/>
    </row>
    <row r="1000" spans="1:1" ht="15" customHeight="1">
      <c r="A1000" s="123"/>
    </row>
    <row r="1001" spans="1:1" ht="15" customHeight="1">
      <c r="A1001" s="123"/>
    </row>
    <row r="1002" spans="1:1" ht="15" customHeight="1">
      <c r="A1002" s="123"/>
    </row>
    <row r="1003" spans="1:1" ht="15" customHeight="1">
      <c r="A1003" s="123"/>
    </row>
    <row r="1004" spans="1:1" ht="15" customHeight="1">
      <c r="A1004" s="123"/>
    </row>
    <row r="1005" spans="1:1" ht="15" customHeight="1">
      <c r="A1005" s="123"/>
    </row>
    <row r="1006" spans="1:1" ht="15" customHeight="1">
      <c r="A1006" s="123"/>
    </row>
    <row r="1007" spans="1:1" ht="15" customHeight="1">
      <c r="A1007" s="123"/>
    </row>
    <row r="1008" spans="1:1" ht="15" customHeight="1">
      <c r="A1008" s="123"/>
    </row>
    <row r="1009" spans="1:1" ht="15" customHeight="1">
      <c r="A1009" s="123"/>
    </row>
    <row r="1010" spans="1:1" ht="15" customHeight="1">
      <c r="A1010" s="123"/>
    </row>
    <row r="1011" spans="1:1" ht="15" customHeight="1">
      <c r="A1011" s="123"/>
    </row>
    <row r="1012" spans="1:1" ht="15" customHeight="1">
      <c r="A1012" s="123"/>
    </row>
    <row r="1013" spans="1:1" ht="15" customHeight="1">
      <c r="A1013" s="123"/>
    </row>
    <row r="1014" spans="1:1" ht="15" customHeight="1">
      <c r="A1014" s="123"/>
    </row>
    <row r="1015" spans="1:1" ht="15" customHeight="1">
      <c r="A1015" s="123"/>
    </row>
    <row r="1016" spans="1:1" ht="15" customHeight="1">
      <c r="A1016" s="123"/>
    </row>
    <row r="1017" spans="1:1" ht="15" customHeight="1">
      <c r="A1017" s="123"/>
    </row>
    <row r="1018" spans="1:1" ht="15" customHeight="1">
      <c r="A1018" s="123"/>
    </row>
    <row r="1019" spans="1:1" ht="15" customHeight="1">
      <c r="A1019" s="123"/>
    </row>
    <row r="1020" spans="1:1" ht="15" customHeight="1">
      <c r="A1020" s="123"/>
    </row>
    <row r="1021" spans="1:1" ht="15" customHeight="1">
      <c r="A1021" s="123"/>
    </row>
    <row r="1022" spans="1:1" ht="15" customHeight="1">
      <c r="A1022" s="123"/>
    </row>
    <row r="1023" spans="1:1" ht="15" customHeight="1">
      <c r="A1023" s="123"/>
    </row>
    <row r="1024" spans="1:1" ht="15" customHeight="1">
      <c r="A1024" s="123"/>
    </row>
    <row r="1025" spans="1:1" ht="15" customHeight="1">
      <c r="A1025" s="123"/>
    </row>
    <row r="1026" spans="1:1" ht="15" customHeight="1">
      <c r="A1026" s="123"/>
    </row>
    <row r="1027" spans="1:1" ht="15" customHeight="1">
      <c r="A1027" s="123"/>
    </row>
    <row r="1028" spans="1:1" ht="15" customHeight="1">
      <c r="A1028" s="123"/>
    </row>
    <row r="1029" spans="1:1" ht="15" customHeight="1">
      <c r="A1029" s="123"/>
    </row>
    <row r="1030" spans="1:1" ht="15" customHeight="1">
      <c r="A1030" s="123"/>
    </row>
    <row r="1031" spans="1:1" ht="15" customHeight="1">
      <c r="A1031" s="123"/>
    </row>
    <row r="1032" spans="1:1" ht="15" customHeight="1">
      <c r="A1032" s="123"/>
    </row>
    <row r="1033" spans="1:1" ht="15" customHeight="1">
      <c r="A1033" s="123"/>
    </row>
    <row r="1034" spans="1:1" ht="15" customHeight="1">
      <c r="A1034" s="123"/>
    </row>
    <row r="1035" spans="1:1" ht="15" customHeight="1">
      <c r="A1035" s="123"/>
    </row>
    <row r="1036" spans="1:1" ht="15" customHeight="1">
      <c r="A1036" s="123"/>
    </row>
    <row r="1037" spans="1:1" ht="15" customHeight="1">
      <c r="A1037" s="123"/>
    </row>
    <row r="1038" spans="1:1" ht="15" customHeight="1">
      <c r="A1038" s="123"/>
    </row>
    <row r="1039" spans="1:1" ht="15" customHeight="1">
      <c r="A1039" s="123"/>
    </row>
    <row r="1040" spans="1:1" ht="15" customHeight="1">
      <c r="A1040" s="123"/>
    </row>
    <row r="1041" spans="1:1" ht="15" customHeight="1">
      <c r="A1041" s="123"/>
    </row>
    <row r="1042" spans="1:1" ht="15" customHeight="1">
      <c r="A1042" s="123"/>
    </row>
    <row r="1043" spans="1:1" ht="15" customHeight="1">
      <c r="A1043" s="123"/>
    </row>
    <row r="1044" spans="1:1" ht="15" customHeight="1">
      <c r="A1044" s="123"/>
    </row>
    <row r="1045" spans="1:1" ht="15" customHeight="1">
      <c r="A1045" s="123"/>
    </row>
    <row r="1046" spans="1:1" ht="15" customHeight="1">
      <c r="A1046" s="123"/>
    </row>
    <row r="1047" spans="1:1" ht="15" customHeight="1">
      <c r="A1047" s="123"/>
    </row>
    <row r="1048" spans="1:1" ht="15" customHeight="1">
      <c r="A1048" s="123"/>
    </row>
    <row r="1049" spans="1:1" ht="15" customHeight="1">
      <c r="A1049" s="123"/>
    </row>
    <row r="1050" spans="1:1" ht="15" customHeight="1">
      <c r="A1050" s="123"/>
    </row>
    <row r="1051" spans="1:1" ht="15" customHeight="1">
      <c r="A1051" s="123"/>
    </row>
    <row r="1052" spans="1:1" ht="15" customHeight="1">
      <c r="A1052" s="123"/>
    </row>
    <row r="1053" spans="1:1" ht="15" customHeight="1">
      <c r="A1053" s="123"/>
    </row>
    <row r="1054" spans="1:1" ht="15" customHeight="1">
      <c r="A1054" s="123"/>
    </row>
    <row r="1055" spans="1:1" ht="15" customHeight="1">
      <c r="A1055" s="123"/>
    </row>
    <row r="1056" spans="1:1" ht="15" customHeight="1">
      <c r="A1056" s="123"/>
    </row>
    <row r="1057" spans="1:1" ht="15" customHeight="1">
      <c r="A1057" s="123"/>
    </row>
    <row r="1058" spans="1:1" ht="15" customHeight="1">
      <c r="A1058" s="123"/>
    </row>
    <row r="1059" spans="1:1" ht="15" customHeight="1">
      <c r="A1059" s="123"/>
    </row>
    <row r="1060" spans="1:1" ht="15" customHeight="1">
      <c r="A1060" s="123"/>
    </row>
    <row r="1061" spans="1:1" ht="15" customHeight="1">
      <c r="A1061" s="123"/>
    </row>
    <row r="1062" spans="1:1" ht="15" customHeight="1">
      <c r="A1062" s="123"/>
    </row>
    <row r="1063" spans="1:1" ht="15" customHeight="1">
      <c r="A1063" s="123"/>
    </row>
    <row r="1064" spans="1:1" ht="15" customHeight="1">
      <c r="A1064" s="123"/>
    </row>
    <row r="1065" spans="1:1" ht="15" customHeight="1">
      <c r="A1065" s="123"/>
    </row>
    <row r="1066" spans="1:1" ht="15" customHeight="1">
      <c r="A1066" s="123"/>
    </row>
    <row r="1067" spans="1:1" ht="15" customHeight="1">
      <c r="A1067" s="123"/>
    </row>
    <row r="1068" spans="1:1" ht="15" customHeight="1">
      <c r="A1068" s="123"/>
    </row>
    <row r="1069" spans="1:1" ht="15" customHeight="1">
      <c r="A1069" s="123"/>
    </row>
    <row r="1070" spans="1:1" ht="15" customHeight="1">
      <c r="A1070" s="123"/>
    </row>
    <row r="1071" spans="1:1" ht="15" customHeight="1">
      <c r="A1071" s="123"/>
    </row>
    <row r="1072" spans="1:1" ht="15" customHeight="1">
      <c r="A1072" s="123"/>
    </row>
    <row r="1073" spans="1:1" ht="15" customHeight="1">
      <c r="A1073" s="123"/>
    </row>
    <row r="1074" spans="1:1" ht="15" customHeight="1">
      <c r="A1074" s="123"/>
    </row>
    <row r="1075" spans="1:1" ht="15" customHeight="1">
      <c r="A1075" s="123"/>
    </row>
    <row r="1076" spans="1:1" ht="15" customHeight="1">
      <c r="A1076" s="123"/>
    </row>
    <row r="1077" spans="1:1" ht="15" customHeight="1">
      <c r="A1077" s="123"/>
    </row>
    <row r="1078" spans="1:1" ht="15" customHeight="1">
      <c r="A1078" s="123"/>
    </row>
    <row r="1079" spans="1:1" ht="15" customHeight="1">
      <c r="A1079" s="123"/>
    </row>
    <row r="1080" spans="1:1" ht="15" customHeight="1">
      <c r="A1080" s="123"/>
    </row>
    <row r="1081" spans="1:1" ht="15" customHeight="1">
      <c r="A1081" s="123"/>
    </row>
    <row r="1082" spans="1:1" ht="15" customHeight="1">
      <c r="A1082" s="123"/>
    </row>
    <row r="1083" spans="1:1" ht="15" customHeight="1">
      <c r="A1083" s="123"/>
    </row>
    <row r="1084" spans="1:1" ht="15" customHeight="1">
      <c r="A1084" s="123"/>
    </row>
    <row r="1085" spans="1:1" ht="15" customHeight="1">
      <c r="A1085" s="123"/>
    </row>
    <row r="1086" spans="1:1" ht="15" customHeight="1">
      <c r="A1086" s="123"/>
    </row>
    <row r="1087" spans="1:1" ht="15" customHeight="1">
      <c r="A1087" s="123"/>
    </row>
    <row r="1088" spans="1:1" ht="15" customHeight="1">
      <c r="A1088" s="123"/>
    </row>
    <row r="1089" spans="1:1" ht="15" customHeight="1">
      <c r="A1089" s="123"/>
    </row>
    <row r="1090" spans="1:1" ht="15" customHeight="1">
      <c r="A1090" s="123"/>
    </row>
    <row r="1091" spans="1:1" ht="15" customHeight="1">
      <c r="A1091" s="123"/>
    </row>
    <row r="1092" spans="1:1" ht="15" customHeight="1">
      <c r="A1092" s="123"/>
    </row>
    <row r="1093" spans="1:1" ht="15" customHeight="1">
      <c r="A1093" s="123"/>
    </row>
    <row r="1094" spans="1:1" ht="15" customHeight="1">
      <c r="A1094" s="123"/>
    </row>
    <row r="1095" spans="1:1" ht="15" customHeight="1">
      <c r="A1095" s="123"/>
    </row>
    <row r="1096" spans="1:1" ht="15" customHeight="1">
      <c r="A1096" s="123"/>
    </row>
    <row r="1097" spans="1:1" ht="15" customHeight="1">
      <c r="A1097" s="123"/>
    </row>
    <row r="1098" spans="1:1" ht="15" customHeight="1">
      <c r="A1098" s="123"/>
    </row>
    <row r="1099" spans="1:1" ht="15" customHeight="1">
      <c r="A1099" s="123"/>
    </row>
    <row r="1100" spans="1:1" ht="15" customHeight="1">
      <c r="A1100" s="123"/>
    </row>
    <row r="1101" spans="1:1" ht="15" customHeight="1">
      <c r="A1101" s="123"/>
    </row>
    <row r="1102" spans="1:1" ht="15" customHeight="1">
      <c r="A1102" s="123"/>
    </row>
    <row r="1103" spans="1:1" ht="15" customHeight="1">
      <c r="A1103" s="123"/>
    </row>
    <row r="1104" spans="1:1" ht="15" customHeight="1">
      <c r="A1104" s="123"/>
    </row>
    <row r="1105" spans="1:1" ht="15" customHeight="1">
      <c r="A1105" s="123"/>
    </row>
    <row r="1106" spans="1:1" ht="15" customHeight="1">
      <c r="A1106" s="123"/>
    </row>
    <row r="1107" spans="1:1" ht="15" customHeight="1">
      <c r="A1107" s="123"/>
    </row>
    <row r="1108" spans="1:1" ht="15" customHeight="1">
      <c r="A1108" s="123"/>
    </row>
    <row r="1109" spans="1:1" ht="15" customHeight="1">
      <c r="A1109" s="123"/>
    </row>
    <row r="1110" spans="1:1" ht="15" customHeight="1">
      <c r="A1110" s="123"/>
    </row>
    <row r="1111" spans="1:1" ht="15" customHeight="1">
      <c r="A1111" s="123"/>
    </row>
    <row r="1112" spans="1:1" ht="15" customHeight="1">
      <c r="A1112" s="123"/>
    </row>
    <row r="1113" spans="1:1" ht="15" customHeight="1">
      <c r="A1113" s="123"/>
    </row>
    <row r="1114" spans="1:1" ht="15" customHeight="1">
      <c r="A1114" s="123"/>
    </row>
    <row r="1115" spans="1:1" ht="15" customHeight="1">
      <c r="A1115" s="123"/>
    </row>
    <row r="1116" spans="1:1" ht="15" customHeight="1">
      <c r="A1116" s="123"/>
    </row>
    <row r="1117" spans="1:1" ht="15" customHeight="1">
      <c r="A1117" s="123"/>
    </row>
    <row r="1118" spans="1:1" ht="15" customHeight="1">
      <c r="A1118" s="123"/>
    </row>
    <row r="1119" spans="1:1" ht="15" customHeight="1">
      <c r="A1119" s="123"/>
    </row>
    <row r="1120" spans="1:1" ht="15" customHeight="1">
      <c r="A1120" s="123"/>
    </row>
    <row r="1121" spans="1:1" ht="15" customHeight="1">
      <c r="A1121" s="123"/>
    </row>
    <row r="1122" spans="1:1" ht="15" customHeight="1">
      <c r="A1122" s="123"/>
    </row>
    <row r="1123" spans="1:1" ht="15" customHeight="1">
      <c r="A1123" s="123"/>
    </row>
    <row r="1124" spans="1:1" ht="15" customHeight="1">
      <c r="A1124" s="123"/>
    </row>
    <row r="1125" spans="1:1" ht="15" customHeight="1">
      <c r="A1125" s="123"/>
    </row>
    <row r="1126" spans="1:1" ht="15" customHeight="1">
      <c r="A1126" s="123"/>
    </row>
    <row r="1127" spans="1:1" ht="15" customHeight="1">
      <c r="A1127" s="123"/>
    </row>
    <row r="1128" spans="1:1" ht="15" customHeight="1">
      <c r="A1128" s="123"/>
    </row>
    <row r="1129" spans="1:1" ht="15" customHeight="1">
      <c r="A1129" s="123"/>
    </row>
    <row r="1130" spans="1:1" ht="15" customHeight="1">
      <c r="A1130" s="123"/>
    </row>
    <row r="1131" spans="1:1" ht="15" customHeight="1">
      <c r="A1131" s="123"/>
    </row>
    <row r="1132" spans="1:1" ht="15" customHeight="1">
      <c r="A1132" s="123"/>
    </row>
    <row r="1133" spans="1:1" ht="15" customHeight="1">
      <c r="A1133" s="123"/>
    </row>
    <row r="1134" spans="1:1" ht="15" customHeight="1">
      <c r="A1134" s="123"/>
    </row>
    <row r="1135" spans="1:1" ht="15" customHeight="1">
      <c r="A1135" s="123"/>
    </row>
    <row r="1136" spans="1:1" ht="15" customHeight="1">
      <c r="A1136" s="123"/>
    </row>
    <row r="1137" spans="1:1" ht="15" customHeight="1">
      <c r="A1137" s="123"/>
    </row>
    <row r="1138" spans="1:1" ht="15" customHeight="1">
      <c r="A1138" s="123"/>
    </row>
    <row r="1139" spans="1:1" ht="15" customHeight="1">
      <c r="A1139" s="123"/>
    </row>
    <row r="1140" spans="1:1" ht="15" customHeight="1">
      <c r="A1140" s="123"/>
    </row>
    <row r="1141" spans="1:1" ht="15" customHeight="1">
      <c r="A1141" s="123"/>
    </row>
    <row r="1142" spans="1:1" ht="15" customHeight="1">
      <c r="A1142" s="123"/>
    </row>
    <row r="1143" spans="1:1" ht="15" customHeight="1">
      <c r="A1143" s="123"/>
    </row>
    <row r="1144" spans="1:1" ht="15" customHeight="1">
      <c r="A1144" s="123"/>
    </row>
    <row r="1145" spans="1:1" ht="15" customHeight="1">
      <c r="A1145" s="123"/>
    </row>
    <row r="1146" spans="1:1" ht="15" customHeight="1">
      <c r="A1146" s="123"/>
    </row>
    <row r="1147" spans="1:1" ht="15" customHeight="1">
      <c r="A1147" s="123"/>
    </row>
    <row r="1148" spans="1:1" ht="15" customHeight="1">
      <c r="A1148" s="123"/>
    </row>
    <row r="1149" spans="1:1" ht="15" customHeight="1">
      <c r="A1149" s="123"/>
    </row>
    <row r="1150" spans="1:1" ht="15" customHeight="1">
      <c r="A1150" s="123"/>
    </row>
    <row r="1151" spans="1:1" ht="15" customHeight="1">
      <c r="A1151" s="123"/>
    </row>
    <row r="1152" spans="1:1" ht="15" customHeight="1">
      <c r="A1152" s="123"/>
    </row>
    <row r="1153" spans="1:1" ht="15" customHeight="1">
      <c r="A1153" s="123"/>
    </row>
    <row r="1154" spans="1:1" ht="15" customHeight="1">
      <c r="A1154" s="123"/>
    </row>
    <row r="1155" spans="1:1" ht="15" customHeight="1">
      <c r="A1155" s="123"/>
    </row>
    <row r="1156" spans="1:1" ht="15" customHeight="1">
      <c r="A1156" s="123"/>
    </row>
    <row r="1157" spans="1:1" ht="15" customHeight="1">
      <c r="A1157" s="123"/>
    </row>
    <row r="1158" spans="1:1" ht="15" customHeight="1">
      <c r="A1158" s="123"/>
    </row>
    <row r="1159" spans="1:1" ht="15" customHeight="1">
      <c r="A1159" s="123"/>
    </row>
    <row r="1160" spans="1:1" ht="15" customHeight="1">
      <c r="A1160" s="123"/>
    </row>
    <row r="1161" spans="1:1" ht="15" customHeight="1">
      <c r="A1161" s="123"/>
    </row>
    <row r="1162" spans="1:1" ht="15" customHeight="1">
      <c r="A1162" s="123"/>
    </row>
    <row r="1163" spans="1:1" ht="15" customHeight="1">
      <c r="A1163" s="123"/>
    </row>
    <row r="1164" spans="1:1" ht="15" customHeight="1">
      <c r="A1164" s="123"/>
    </row>
    <row r="1165" spans="1:1" ht="15" customHeight="1">
      <c r="A1165" s="123"/>
    </row>
    <row r="1166" spans="1:1" ht="15" customHeight="1">
      <c r="A1166" s="123"/>
    </row>
    <row r="1167" spans="1:1" ht="15" customHeight="1">
      <c r="A1167" s="123"/>
    </row>
    <row r="1168" spans="1:1" ht="15" customHeight="1">
      <c r="A1168" s="123"/>
    </row>
    <row r="1169" spans="1:1" ht="15" customHeight="1">
      <c r="A1169" s="123"/>
    </row>
    <row r="1170" spans="1:1" ht="15" customHeight="1">
      <c r="A1170" s="123"/>
    </row>
    <row r="1171" spans="1:1" ht="15" customHeight="1">
      <c r="A1171" s="123"/>
    </row>
    <row r="1172" spans="1:1" ht="15" customHeight="1">
      <c r="A1172" s="123"/>
    </row>
    <row r="1173" spans="1:1" ht="15" customHeight="1">
      <c r="A1173" s="123"/>
    </row>
    <row r="1174" spans="1:1" ht="15" customHeight="1">
      <c r="A1174" s="123"/>
    </row>
    <row r="1175" spans="1:1" ht="15" customHeight="1">
      <c r="A1175" s="123"/>
    </row>
    <row r="1176" spans="1:1" ht="15" customHeight="1">
      <c r="A1176" s="123"/>
    </row>
    <row r="1177" spans="1:1" ht="15" customHeight="1">
      <c r="A1177" s="123"/>
    </row>
    <row r="1178" spans="1:1" ht="15" customHeight="1">
      <c r="A1178" s="123"/>
    </row>
    <row r="1179" spans="1:1" ht="15" customHeight="1">
      <c r="A1179" s="123"/>
    </row>
    <row r="1180" spans="1:1" ht="15" customHeight="1">
      <c r="A1180" s="123"/>
    </row>
    <row r="1181" spans="1:1" ht="15" customHeight="1">
      <c r="A1181" s="123"/>
    </row>
    <row r="1182" spans="1:1" ht="15" customHeight="1">
      <c r="A1182" s="123"/>
    </row>
    <row r="1183" spans="1:1" ht="15" customHeight="1">
      <c r="A1183" s="123"/>
    </row>
    <row r="1184" spans="1:1" ht="15" customHeight="1">
      <c r="A1184" s="123"/>
    </row>
    <row r="1185" spans="1:1" ht="15" customHeight="1">
      <c r="A1185" s="123"/>
    </row>
    <row r="1186" spans="1:1" ht="15" customHeight="1">
      <c r="A1186" s="123"/>
    </row>
    <row r="1187" spans="1:1" ht="15" customHeight="1">
      <c r="A1187" s="123"/>
    </row>
    <row r="1188" spans="1:1" ht="15" customHeight="1">
      <c r="A1188" s="123"/>
    </row>
    <row r="1189" spans="1:1" ht="15" customHeight="1">
      <c r="A1189" s="123"/>
    </row>
    <row r="1190" spans="1:1" ht="15" customHeight="1">
      <c r="A1190" s="123"/>
    </row>
    <row r="1191" spans="1:1" ht="15" customHeight="1">
      <c r="A1191" s="123"/>
    </row>
    <row r="1192" spans="1:1" ht="15" customHeight="1">
      <c r="A1192" s="123"/>
    </row>
    <row r="1193" spans="1:1" ht="15" customHeight="1">
      <c r="A1193" s="123"/>
    </row>
    <row r="1194" spans="1:1" ht="15" customHeight="1">
      <c r="A1194" s="123"/>
    </row>
    <row r="1195" spans="1:1" ht="15" customHeight="1">
      <c r="A1195" s="123"/>
    </row>
    <row r="1196" spans="1:1" ht="15" customHeight="1">
      <c r="A1196" s="123"/>
    </row>
    <row r="1197" spans="1:1" ht="15" customHeight="1">
      <c r="A1197" s="123"/>
    </row>
    <row r="1198" spans="1:1" ht="15" customHeight="1">
      <c r="A1198" s="123"/>
    </row>
    <row r="1199" spans="1:1" ht="15" customHeight="1">
      <c r="A1199" s="123"/>
    </row>
    <row r="1200" spans="1:1" ht="15" customHeight="1">
      <c r="A1200" s="123"/>
    </row>
    <row r="1201" spans="1:1" ht="15" customHeight="1">
      <c r="A1201" s="123"/>
    </row>
    <row r="1202" spans="1:1" ht="15" customHeight="1">
      <c r="A1202" s="123"/>
    </row>
    <row r="1203" spans="1:1" ht="15" customHeight="1">
      <c r="A1203" s="123"/>
    </row>
    <row r="1204" spans="1:1" ht="15" customHeight="1">
      <c r="A1204" s="123"/>
    </row>
    <row r="1205" spans="1:1" ht="15" customHeight="1">
      <c r="A1205" s="123"/>
    </row>
    <row r="1206" spans="1:1" ht="15" customHeight="1">
      <c r="A1206" s="123"/>
    </row>
    <row r="1207" spans="1:1" ht="15" customHeight="1">
      <c r="A1207" s="123"/>
    </row>
    <row r="1208" spans="1:1" ht="15" customHeight="1">
      <c r="A1208" s="123"/>
    </row>
    <row r="1209" spans="1:1" ht="15" customHeight="1">
      <c r="A1209" s="123"/>
    </row>
    <row r="1210" spans="1:1" ht="15" customHeight="1">
      <c r="A1210" s="123"/>
    </row>
    <row r="1211" spans="1:1" ht="15" customHeight="1">
      <c r="A1211" s="123"/>
    </row>
    <row r="1212" spans="1:1" ht="15" customHeight="1">
      <c r="A1212" s="123"/>
    </row>
    <row r="1213" spans="1:1" ht="15" customHeight="1">
      <c r="A1213" s="123"/>
    </row>
    <row r="1214" spans="1:1" ht="15" customHeight="1">
      <c r="A1214" s="123"/>
    </row>
    <row r="1215" spans="1:1" ht="15" customHeight="1">
      <c r="A1215" s="123"/>
    </row>
    <row r="1216" spans="1:1" ht="15" customHeight="1">
      <c r="A1216" s="123"/>
    </row>
    <row r="1217" spans="1:1" ht="15" customHeight="1">
      <c r="A1217" s="123"/>
    </row>
    <row r="1218" spans="1:1" ht="15" customHeight="1">
      <c r="A1218" s="123"/>
    </row>
    <row r="1219" spans="1:1" ht="15" customHeight="1">
      <c r="A1219" s="123"/>
    </row>
    <row r="1220" spans="1:1" ht="15" customHeight="1">
      <c r="A1220" s="123"/>
    </row>
    <row r="1221" spans="1:1" ht="15" customHeight="1">
      <c r="A1221" s="123"/>
    </row>
    <row r="1222" spans="1:1" ht="15" customHeight="1">
      <c r="A1222" s="123"/>
    </row>
    <row r="1223" spans="1:1" ht="15" customHeight="1">
      <c r="A1223" s="123"/>
    </row>
    <row r="1224" spans="1:1" ht="15" customHeight="1">
      <c r="A1224" s="123"/>
    </row>
    <row r="1225" spans="1:1" ht="15" customHeight="1">
      <c r="A1225" s="123"/>
    </row>
    <row r="1226" spans="1:1" ht="15" customHeight="1">
      <c r="A1226" s="123"/>
    </row>
    <row r="1227" spans="1:1" ht="15" customHeight="1">
      <c r="A1227" s="123"/>
    </row>
    <row r="1228" spans="1:1" ht="15" customHeight="1">
      <c r="A1228" s="123"/>
    </row>
    <row r="1229" spans="1:1" ht="15" customHeight="1">
      <c r="A1229" s="123"/>
    </row>
    <row r="1230" spans="1:1" ht="15" customHeight="1">
      <c r="A1230" s="123"/>
    </row>
    <row r="1231" spans="1:1" ht="15" customHeight="1">
      <c r="A1231" s="123"/>
    </row>
    <row r="1232" spans="1:1" ht="15" customHeight="1">
      <c r="A1232" s="123"/>
    </row>
    <row r="1233" spans="1:1" ht="15" customHeight="1">
      <c r="A1233" s="123"/>
    </row>
    <row r="1234" spans="1:1" ht="15" customHeight="1">
      <c r="A1234" s="123"/>
    </row>
    <row r="1235" spans="1:1" ht="15" customHeight="1">
      <c r="A1235" s="123"/>
    </row>
    <row r="1236" spans="1:1" ht="15" customHeight="1">
      <c r="A1236" s="123"/>
    </row>
    <row r="1237" spans="1:1" ht="15" customHeight="1">
      <c r="A1237" s="123"/>
    </row>
    <row r="1238" spans="1:1" ht="15" customHeight="1">
      <c r="A1238" s="123"/>
    </row>
    <row r="1239" spans="1:1" ht="15" customHeight="1">
      <c r="A1239" s="123"/>
    </row>
    <row r="1240" spans="1:1" ht="15" customHeight="1">
      <c r="A1240" s="123"/>
    </row>
    <row r="1241" spans="1:1" ht="15" customHeight="1">
      <c r="A1241" s="123"/>
    </row>
    <row r="1242" spans="1:1" ht="15" customHeight="1">
      <c r="A1242" s="123"/>
    </row>
    <row r="1243" spans="1:1" ht="15" customHeight="1">
      <c r="A1243" s="123"/>
    </row>
    <row r="1244" spans="1:1" ht="15" customHeight="1">
      <c r="A1244" s="123"/>
    </row>
    <row r="1245" spans="1:1" ht="15" customHeight="1">
      <c r="A1245" s="123"/>
    </row>
    <row r="1246" spans="1:1" ht="15" customHeight="1">
      <c r="A1246" s="123"/>
    </row>
    <row r="1247" spans="1:1" ht="15" customHeight="1">
      <c r="A1247" s="123"/>
    </row>
    <row r="1248" spans="1:1" ht="15" customHeight="1">
      <c r="A1248" s="123"/>
    </row>
    <row r="1249" spans="1:1" ht="15" customHeight="1">
      <c r="A1249" s="123"/>
    </row>
    <row r="1250" spans="1:1" ht="15" customHeight="1">
      <c r="A1250" s="123"/>
    </row>
    <row r="1251" spans="1:1" ht="15" customHeight="1">
      <c r="A1251" s="123"/>
    </row>
    <row r="1252" spans="1:1" ht="15" customHeight="1">
      <c r="A1252" s="123"/>
    </row>
    <row r="1253" spans="1:1" ht="15" customHeight="1">
      <c r="A1253" s="123"/>
    </row>
    <row r="1254" spans="1:1" ht="15" customHeight="1">
      <c r="A1254" s="123"/>
    </row>
    <row r="1255" spans="1:1" ht="15" customHeight="1">
      <c r="A1255" s="123"/>
    </row>
    <row r="1256" spans="1:1" ht="15" customHeight="1">
      <c r="A1256" s="123"/>
    </row>
    <row r="1257" spans="1:1" ht="15" customHeight="1">
      <c r="A1257" s="123"/>
    </row>
    <row r="1258" spans="1:1" ht="15" customHeight="1">
      <c r="A1258" s="123"/>
    </row>
    <row r="1259" spans="1:1" ht="15" customHeight="1">
      <c r="A1259" s="123"/>
    </row>
    <row r="1260" spans="1:1" ht="15" customHeight="1">
      <c r="A1260" s="123"/>
    </row>
    <row r="1261" spans="1:1" ht="15" customHeight="1">
      <c r="A1261" s="123"/>
    </row>
    <row r="1262" spans="1:1" ht="15" customHeight="1">
      <c r="A1262" s="123"/>
    </row>
    <row r="1263" spans="1:1" ht="15" customHeight="1">
      <c r="A1263" s="123"/>
    </row>
    <row r="1264" spans="1:1" ht="15" customHeight="1">
      <c r="A1264" s="123"/>
    </row>
    <row r="1265" spans="1:1" ht="15" customHeight="1">
      <c r="A1265" s="123"/>
    </row>
    <row r="1266" spans="1:1" ht="15" customHeight="1">
      <c r="A1266" s="123"/>
    </row>
    <row r="1267" spans="1:1" ht="15" customHeight="1">
      <c r="A1267" s="123"/>
    </row>
    <row r="1268" spans="1:1" ht="15" customHeight="1">
      <c r="A1268" s="123"/>
    </row>
    <row r="1269" spans="1:1" ht="15" customHeight="1">
      <c r="A1269" s="123"/>
    </row>
    <row r="1270" spans="1:1" ht="15" customHeight="1">
      <c r="A1270" s="123"/>
    </row>
    <row r="1271" spans="1:1" ht="15" customHeight="1">
      <c r="A1271" s="123"/>
    </row>
    <row r="1272" spans="1:1" ht="15" customHeight="1">
      <c r="A1272" s="123"/>
    </row>
    <row r="1273" spans="1:1" ht="15" customHeight="1">
      <c r="A1273" s="123"/>
    </row>
    <row r="1274" spans="1:1" ht="15" customHeight="1">
      <c r="A1274" s="123"/>
    </row>
    <row r="1275" spans="1:1" ht="15" customHeight="1">
      <c r="A1275" s="123"/>
    </row>
    <row r="1276" spans="1:1" ht="15" customHeight="1">
      <c r="A1276" s="123"/>
    </row>
    <row r="1277" spans="1:1" ht="15" customHeight="1">
      <c r="A1277" s="123"/>
    </row>
    <row r="1278" spans="1:1" ht="15" customHeight="1">
      <c r="A1278" s="123"/>
    </row>
    <row r="1279" spans="1:1" ht="15" customHeight="1">
      <c r="A1279" s="123"/>
    </row>
    <row r="1280" spans="1:1" ht="15" customHeight="1">
      <c r="A1280" s="123"/>
    </row>
    <row r="1281" spans="1:1" ht="15" customHeight="1">
      <c r="A1281" s="123"/>
    </row>
    <row r="1282" spans="1:1" ht="15" customHeight="1">
      <c r="A1282" s="123"/>
    </row>
    <row r="1283" spans="1:1" ht="15" customHeight="1">
      <c r="A1283" s="123"/>
    </row>
    <row r="1284" spans="1:1" ht="15" customHeight="1">
      <c r="A1284" s="123"/>
    </row>
    <row r="1285" spans="1:1" ht="15" customHeight="1">
      <c r="A1285" s="123"/>
    </row>
    <row r="1286" spans="1:1" ht="15" customHeight="1">
      <c r="A1286" s="123"/>
    </row>
    <row r="1287" spans="1:1" ht="15" customHeight="1">
      <c r="A1287" s="123"/>
    </row>
    <row r="1288" spans="1:1" ht="15" customHeight="1">
      <c r="A1288" s="123"/>
    </row>
    <row r="1289" spans="1:1" ht="15" customHeight="1">
      <c r="A1289" s="123"/>
    </row>
    <row r="1290" spans="1:1" ht="15" customHeight="1">
      <c r="A1290" s="123"/>
    </row>
    <row r="1291" spans="1:1" ht="15" customHeight="1">
      <c r="A1291" s="123"/>
    </row>
    <row r="1292" spans="1:1" ht="15" customHeight="1">
      <c r="A1292" s="123"/>
    </row>
    <row r="1293" spans="1:1" ht="15" customHeight="1">
      <c r="A1293" s="123"/>
    </row>
    <row r="1294" spans="1:1" ht="15" customHeight="1">
      <c r="A1294" s="123"/>
    </row>
    <row r="1295" spans="1:1" ht="15" customHeight="1">
      <c r="A1295" s="123"/>
    </row>
    <row r="1296" spans="1:1" ht="15" customHeight="1">
      <c r="A1296" s="123"/>
    </row>
    <row r="1297" spans="1:1" ht="15" customHeight="1">
      <c r="A1297" s="123"/>
    </row>
    <row r="1298" spans="1:1" ht="15" customHeight="1">
      <c r="A1298" s="123"/>
    </row>
    <row r="1299" spans="1:1" ht="15" customHeight="1">
      <c r="A1299" s="123"/>
    </row>
    <row r="1300" spans="1:1" ht="15" customHeight="1">
      <c r="A1300" s="123"/>
    </row>
    <row r="1301" spans="1:1" ht="15" customHeight="1">
      <c r="A1301" s="123"/>
    </row>
    <row r="1302" spans="1:1" ht="15" customHeight="1">
      <c r="A1302" s="123"/>
    </row>
    <row r="1303" spans="1:1" ht="15" customHeight="1">
      <c r="A1303" s="123"/>
    </row>
    <row r="1304" spans="1:1" ht="15" customHeight="1">
      <c r="A1304" s="123"/>
    </row>
    <row r="1305" spans="1:1" ht="15" customHeight="1">
      <c r="A1305" s="123"/>
    </row>
    <row r="1306" spans="1:1" ht="15" customHeight="1">
      <c r="A1306" s="123"/>
    </row>
    <row r="1307" spans="1:1" ht="15" customHeight="1">
      <c r="A1307" s="123"/>
    </row>
    <row r="1308" spans="1:1" ht="15" customHeight="1">
      <c r="A1308" s="123"/>
    </row>
    <row r="1309" spans="1:1" ht="15" customHeight="1">
      <c r="A1309" s="123"/>
    </row>
    <row r="1310" spans="1:1" ht="15" customHeight="1">
      <c r="A1310" s="123"/>
    </row>
    <row r="1311" spans="1:1" ht="15" customHeight="1">
      <c r="A1311" s="123"/>
    </row>
    <row r="1312" spans="1:1" ht="15" customHeight="1">
      <c r="A1312" s="123"/>
    </row>
    <row r="1313" spans="1:1" ht="15" customHeight="1">
      <c r="A1313" s="123"/>
    </row>
    <row r="1314" spans="1:1" ht="15" customHeight="1">
      <c r="A1314" s="123"/>
    </row>
    <row r="1315" spans="1:1" ht="15" customHeight="1">
      <c r="A1315" s="123"/>
    </row>
    <row r="1316" spans="1:1" ht="15" customHeight="1">
      <c r="A1316" s="123"/>
    </row>
    <row r="1317" spans="1:1" ht="15" customHeight="1">
      <c r="A1317" s="123"/>
    </row>
    <row r="1318" spans="1:1" ht="15" customHeight="1">
      <c r="A1318" s="123"/>
    </row>
    <row r="1319" spans="1:1" ht="15" customHeight="1">
      <c r="A1319" s="123"/>
    </row>
    <row r="1320" spans="1:1" ht="15" customHeight="1">
      <c r="A1320" s="123"/>
    </row>
    <row r="1321" spans="1:1" ht="15" customHeight="1">
      <c r="A1321" s="123"/>
    </row>
    <row r="1322" spans="1:1" ht="15" customHeight="1">
      <c r="A1322" s="123"/>
    </row>
    <row r="1323" spans="1:1" ht="15" customHeight="1">
      <c r="A1323" s="123"/>
    </row>
    <row r="1324" spans="1:1" ht="15" customHeight="1">
      <c r="A1324" s="123"/>
    </row>
    <row r="1325" spans="1:1" ht="15" customHeight="1">
      <c r="A1325" s="123"/>
    </row>
    <row r="1326" spans="1:1" ht="15" customHeight="1">
      <c r="A1326" s="123"/>
    </row>
    <row r="1327" spans="1:1" ht="15" customHeight="1">
      <c r="A1327" s="123"/>
    </row>
    <row r="1328" spans="1:1" ht="15" customHeight="1">
      <c r="A1328" s="123"/>
    </row>
    <row r="1329" spans="1:1" ht="15" customHeight="1">
      <c r="A1329" s="123"/>
    </row>
    <row r="1330" spans="1:1" ht="15" customHeight="1">
      <c r="A1330" s="123"/>
    </row>
    <row r="1331" spans="1:1" ht="15" customHeight="1">
      <c r="A1331" s="123"/>
    </row>
    <row r="1332" spans="1:1" ht="15" customHeight="1">
      <c r="A1332" s="123"/>
    </row>
    <row r="1333" spans="1:1" ht="15" customHeight="1">
      <c r="A1333" s="123"/>
    </row>
    <row r="1334" spans="1:1" ht="15" customHeight="1">
      <c r="A1334" s="123"/>
    </row>
    <row r="1335" spans="1:1" ht="15" customHeight="1">
      <c r="A1335" s="123"/>
    </row>
    <row r="1336" spans="1:1" ht="15" customHeight="1">
      <c r="A1336" s="123"/>
    </row>
    <row r="1337" spans="1:1" ht="15" customHeight="1">
      <c r="A1337" s="123"/>
    </row>
    <row r="1338" spans="1:1" ht="15" customHeight="1">
      <c r="A1338" s="123"/>
    </row>
    <row r="1339" spans="1:1" ht="15" customHeight="1">
      <c r="A1339" s="123"/>
    </row>
    <row r="1340" spans="1:1" ht="15" customHeight="1">
      <c r="A1340" s="123"/>
    </row>
    <row r="1341" spans="1:1" ht="15" customHeight="1">
      <c r="A1341" s="123"/>
    </row>
    <row r="1342" spans="1:1" ht="15" customHeight="1">
      <c r="A1342" s="123"/>
    </row>
    <row r="1343" spans="1:1" ht="15" customHeight="1">
      <c r="A1343" s="123"/>
    </row>
    <row r="1344" spans="1:1" ht="15" customHeight="1">
      <c r="A1344" s="123"/>
    </row>
    <row r="1345" spans="1:1" ht="15" customHeight="1">
      <c r="A1345" s="123"/>
    </row>
    <row r="1346" spans="1:1" ht="15" customHeight="1">
      <c r="A1346" s="123"/>
    </row>
    <row r="1347" spans="1:1" ht="15" customHeight="1">
      <c r="A1347" s="123"/>
    </row>
    <row r="1348" spans="1:1" ht="15" customHeight="1">
      <c r="A1348" s="123"/>
    </row>
    <row r="1349" spans="1:1" ht="15" customHeight="1">
      <c r="A1349" s="123"/>
    </row>
    <row r="1350" spans="1:1" ht="15" customHeight="1">
      <c r="A1350" s="123"/>
    </row>
    <row r="1351" spans="1:1" ht="15" customHeight="1">
      <c r="A1351" s="123"/>
    </row>
    <row r="1352" spans="1:1" ht="15" customHeight="1">
      <c r="A1352" s="123"/>
    </row>
    <row r="1353" spans="1:1" ht="15" customHeight="1">
      <c r="A1353" s="123"/>
    </row>
    <row r="1354" spans="1:1" ht="15" customHeight="1">
      <c r="A1354" s="123"/>
    </row>
    <row r="1355" spans="1:1" ht="15" customHeight="1">
      <c r="A1355" s="123"/>
    </row>
    <row r="1356" spans="1:1" ht="15" customHeight="1">
      <c r="A1356" s="123"/>
    </row>
    <row r="1357" spans="1:1" ht="15" customHeight="1">
      <c r="A1357" s="123"/>
    </row>
    <row r="1358" spans="1:1" ht="15" customHeight="1">
      <c r="A1358" s="123"/>
    </row>
    <row r="1359" spans="1:1" ht="15" customHeight="1">
      <c r="A1359" s="123"/>
    </row>
    <row r="1360" spans="1:1" ht="15" customHeight="1">
      <c r="A1360" s="123"/>
    </row>
    <row r="1361" spans="1:1" ht="15" customHeight="1">
      <c r="A1361" s="123"/>
    </row>
    <row r="1362" spans="1:1" ht="15" customHeight="1">
      <c r="A1362" s="123"/>
    </row>
    <row r="1363" spans="1:1" ht="15" customHeight="1">
      <c r="A1363" s="123"/>
    </row>
    <row r="1364" spans="1:1" ht="15" customHeight="1">
      <c r="A1364" s="123"/>
    </row>
    <row r="1365" spans="1:1" ht="15" customHeight="1">
      <c r="A1365" s="123"/>
    </row>
    <row r="1366" spans="1:1" ht="15" customHeight="1">
      <c r="A1366" s="123"/>
    </row>
    <row r="1367" spans="1:1" ht="15" customHeight="1">
      <c r="A1367" s="123"/>
    </row>
    <row r="1368" spans="1:1" ht="15" customHeight="1">
      <c r="A1368" s="123"/>
    </row>
    <row r="1369" spans="1:1" ht="15" customHeight="1">
      <c r="A1369" s="123"/>
    </row>
    <row r="1370" spans="1:1" ht="15" customHeight="1">
      <c r="A1370" s="123"/>
    </row>
    <row r="1371" spans="1:1" ht="15" customHeight="1">
      <c r="A1371" s="123"/>
    </row>
    <row r="1372" spans="1:1" ht="15" customHeight="1">
      <c r="A1372" s="123"/>
    </row>
    <row r="1373" spans="1:1" ht="15" customHeight="1">
      <c r="A1373" s="123"/>
    </row>
    <row r="1374" spans="1:1" ht="15" customHeight="1">
      <c r="A1374" s="123"/>
    </row>
    <row r="1375" spans="1:1" ht="15" customHeight="1">
      <c r="A1375" s="123"/>
    </row>
    <row r="1376" spans="1:1" ht="15" customHeight="1">
      <c r="A1376" s="123"/>
    </row>
    <row r="1377" spans="1:1" ht="15" customHeight="1">
      <c r="A1377" s="123"/>
    </row>
    <row r="1378" spans="1:1" ht="15" customHeight="1">
      <c r="A1378" s="123"/>
    </row>
    <row r="1379" spans="1:1" ht="15" customHeight="1">
      <c r="A1379" s="123"/>
    </row>
    <row r="1380" spans="1:1" ht="15" customHeight="1">
      <c r="A1380" s="123"/>
    </row>
    <row r="1381" spans="1:1" ht="15" customHeight="1">
      <c r="A1381" s="123"/>
    </row>
    <row r="1382" spans="1:1" ht="15" customHeight="1">
      <c r="A1382" s="123"/>
    </row>
    <row r="1383" spans="1:1" ht="15" customHeight="1">
      <c r="A1383" s="123"/>
    </row>
    <row r="1384" spans="1:1" ht="15" customHeight="1">
      <c r="A1384" s="123"/>
    </row>
    <row r="1385" spans="1:1" ht="15" customHeight="1">
      <c r="A1385" s="123"/>
    </row>
    <row r="1386" spans="1:1" ht="15" customHeight="1">
      <c r="A1386" s="123"/>
    </row>
    <row r="1387" spans="1:1" ht="15" customHeight="1">
      <c r="A1387" s="123"/>
    </row>
    <row r="1388" spans="1:1" ht="15" customHeight="1">
      <c r="A1388" s="123"/>
    </row>
    <row r="1389" spans="1:1" ht="15" customHeight="1">
      <c r="A1389" s="123"/>
    </row>
    <row r="1390" spans="1:1" ht="15" customHeight="1">
      <c r="A1390" s="123"/>
    </row>
    <row r="1391" spans="1:1" ht="15" customHeight="1">
      <c r="A1391" s="123"/>
    </row>
    <row r="1392" spans="1:1" ht="15" customHeight="1">
      <c r="A1392" s="123"/>
    </row>
    <row r="1393" spans="1:1" ht="15" customHeight="1">
      <c r="A1393" s="123"/>
    </row>
    <row r="1394" spans="1:1" ht="15" customHeight="1">
      <c r="A1394" s="123"/>
    </row>
    <row r="1395" spans="1:1" ht="15" customHeight="1">
      <c r="A1395" s="123"/>
    </row>
    <row r="1396" spans="1:1" ht="15" customHeight="1">
      <c r="A1396" s="123"/>
    </row>
    <row r="1397" spans="1:1" ht="15" customHeight="1">
      <c r="A1397" s="123"/>
    </row>
    <row r="1398" spans="1:1" ht="15" customHeight="1">
      <c r="A1398" s="123"/>
    </row>
    <row r="1399" spans="1:1" ht="15" customHeight="1">
      <c r="A1399" s="123"/>
    </row>
    <row r="1400" spans="1:1" ht="15" customHeight="1">
      <c r="A1400" s="123"/>
    </row>
    <row r="1401" spans="1:1" ht="15" customHeight="1">
      <c r="A1401" s="123"/>
    </row>
    <row r="1402" spans="1:1" ht="15" customHeight="1">
      <c r="A1402" s="123"/>
    </row>
    <row r="1403" spans="1:1" ht="15" customHeight="1">
      <c r="A1403" s="123"/>
    </row>
    <row r="1404" spans="1:1" ht="15" customHeight="1">
      <c r="A1404" s="123"/>
    </row>
    <row r="1405" spans="1:1" ht="15" customHeight="1">
      <c r="A1405" s="123"/>
    </row>
    <row r="1406" spans="1:1" ht="15" customHeight="1">
      <c r="A1406" s="123"/>
    </row>
    <row r="1407" spans="1:1" ht="15" customHeight="1">
      <c r="A1407" s="123"/>
    </row>
    <row r="1408" spans="1:1" ht="15" customHeight="1">
      <c r="A1408" s="123"/>
    </row>
    <row r="1409" spans="1:1" ht="15" customHeight="1">
      <c r="A1409" s="123"/>
    </row>
    <row r="1410" spans="1:1" ht="15" customHeight="1">
      <c r="A1410" s="123"/>
    </row>
    <row r="1411" spans="1:1" ht="15" customHeight="1">
      <c r="A1411" s="123"/>
    </row>
    <row r="1412" spans="1:1" ht="15" customHeight="1">
      <c r="A1412" s="123"/>
    </row>
    <row r="1413" spans="1:1" ht="15" customHeight="1">
      <c r="A1413" s="123"/>
    </row>
    <row r="1414" spans="1:1" ht="15" customHeight="1">
      <c r="A1414" s="123"/>
    </row>
    <row r="1415" spans="1:1" ht="15" customHeight="1">
      <c r="A1415" s="123"/>
    </row>
    <row r="1416" spans="1:1" ht="15" customHeight="1">
      <c r="A1416" s="123"/>
    </row>
    <row r="1417" spans="1:1" ht="15" customHeight="1">
      <c r="A1417" s="123"/>
    </row>
    <row r="1418" spans="1:1" ht="15" customHeight="1">
      <c r="A1418" s="123"/>
    </row>
    <row r="1419" spans="1:1" ht="15" customHeight="1">
      <c r="A1419" s="123"/>
    </row>
    <row r="1420" spans="1:1" ht="15" customHeight="1">
      <c r="A1420" s="123"/>
    </row>
    <row r="1421" spans="1:1" ht="15" customHeight="1">
      <c r="A1421" s="123"/>
    </row>
    <row r="1422" spans="1:1" ht="15" customHeight="1">
      <c r="A1422" s="123"/>
    </row>
    <row r="1423" spans="1:1" ht="15" customHeight="1">
      <c r="A1423" s="123"/>
    </row>
    <row r="1424" spans="1:1" ht="15" customHeight="1">
      <c r="A1424" s="123"/>
    </row>
    <row r="1425" spans="1:1" ht="15" customHeight="1">
      <c r="A1425" s="123"/>
    </row>
    <row r="1426" spans="1:1" ht="15" customHeight="1">
      <c r="A1426" s="123"/>
    </row>
    <row r="1427" spans="1:1" ht="15" customHeight="1">
      <c r="A1427" s="123"/>
    </row>
    <row r="1428" spans="1:1" ht="15" customHeight="1">
      <c r="A1428" s="123"/>
    </row>
    <row r="1429" spans="1:1" ht="15" customHeight="1">
      <c r="A1429" s="123"/>
    </row>
    <row r="1430" spans="1:1" ht="15" customHeight="1">
      <c r="A1430" s="123"/>
    </row>
    <row r="1431" spans="1:1" ht="15" customHeight="1">
      <c r="A1431" s="123"/>
    </row>
    <row r="1432" spans="1:1" ht="15" customHeight="1">
      <c r="A1432" s="123"/>
    </row>
    <row r="1433" spans="1:1" ht="15" customHeight="1">
      <c r="A1433" s="123"/>
    </row>
    <row r="1434" spans="1:1" ht="15" customHeight="1">
      <c r="A1434" s="123"/>
    </row>
    <row r="1435" spans="1:1" ht="15" customHeight="1">
      <c r="A1435" s="123"/>
    </row>
    <row r="1436" spans="1:1" ht="15" customHeight="1">
      <c r="A1436" s="123"/>
    </row>
    <row r="1437" spans="1:1" ht="15" customHeight="1">
      <c r="A1437" s="123"/>
    </row>
    <row r="1438" spans="1:1" ht="15" customHeight="1">
      <c r="A1438" s="123"/>
    </row>
    <row r="1439" spans="1:1" ht="15" customHeight="1">
      <c r="A1439" s="123"/>
    </row>
    <row r="1440" spans="1:1" ht="15" customHeight="1">
      <c r="A1440" s="123"/>
    </row>
    <row r="1441" spans="1:1" ht="15" customHeight="1">
      <c r="A1441" s="123"/>
    </row>
    <row r="1442" spans="1:1" ht="15" customHeight="1">
      <c r="A1442" s="123"/>
    </row>
    <row r="1443" spans="1:1" ht="15" customHeight="1">
      <c r="A1443" s="123"/>
    </row>
    <row r="1444" spans="1:1" ht="15" customHeight="1">
      <c r="A1444" s="123"/>
    </row>
    <row r="1445" spans="1:1" ht="15" customHeight="1">
      <c r="A1445" s="123"/>
    </row>
    <row r="1446" spans="1:1" ht="15" customHeight="1">
      <c r="A1446" s="123"/>
    </row>
    <row r="1447" spans="1:1" ht="15" customHeight="1">
      <c r="A1447" s="123"/>
    </row>
    <row r="1448" spans="1:1" ht="15" customHeight="1">
      <c r="A1448" s="123"/>
    </row>
    <row r="1449" spans="1:1" ht="15" customHeight="1">
      <c r="A1449" s="123"/>
    </row>
    <row r="1450" spans="1:1" ht="15" customHeight="1">
      <c r="A1450" s="123"/>
    </row>
    <row r="1451" spans="1:1" ht="15" customHeight="1">
      <c r="A1451" s="123"/>
    </row>
    <row r="1452" spans="1:1" ht="15" customHeight="1">
      <c r="A1452" s="123"/>
    </row>
    <row r="1453" spans="1:1" ht="15" customHeight="1">
      <c r="A1453" s="123"/>
    </row>
    <row r="1454" spans="1:1" ht="15" customHeight="1">
      <c r="A1454" s="123"/>
    </row>
    <row r="1455" spans="1:1" ht="15" customHeight="1">
      <c r="A1455" s="123"/>
    </row>
    <row r="1456" spans="1:1" ht="15" customHeight="1">
      <c r="A1456" s="123"/>
    </row>
    <row r="1457" spans="1:1" ht="15" customHeight="1">
      <c r="A1457" s="123"/>
    </row>
    <row r="1458" spans="1:1" ht="15" customHeight="1">
      <c r="A1458" s="123"/>
    </row>
    <row r="1459" spans="1:1" ht="15" customHeight="1">
      <c r="A1459" s="123"/>
    </row>
    <row r="1460" spans="1:1" ht="15" customHeight="1">
      <c r="A1460" s="123"/>
    </row>
    <row r="1461" spans="1:1" ht="15" customHeight="1">
      <c r="A1461" s="123"/>
    </row>
    <row r="1462" spans="1:1" ht="15" customHeight="1">
      <c r="A1462" s="123"/>
    </row>
    <row r="1463" spans="1:1" ht="15" customHeight="1">
      <c r="A1463" s="123"/>
    </row>
    <row r="1464" spans="1:1" ht="15" customHeight="1">
      <c r="A1464" s="123"/>
    </row>
    <row r="1465" spans="1:1" ht="15" customHeight="1">
      <c r="A1465" s="123"/>
    </row>
    <row r="1466" spans="1:1" ht="15" customHeight="1">
      <c r="A1466" s="123"/>
    </row>
    <row r="1467" spans="1:1" ht="15" customHeight="1">
      <c r="A1467" s="123"/>
    </row>
    <row r="1468" spans="1:1" ht="15" customHeight="1">
      <c r="A1468" s="123"/>
    </row>
    <row r="1469" spans="1:1" ht="15" customHeight="1">
      <c r="A1469" s="123"/>
    </row>
    <row r="1470" spans="1:1" ht="15" customHeight="1">
      <c r="A1470" s="123"/>
    </row>
    <row r="1471" spans="1:1" ht="15" customHeight="1">
      <c r="A1471" s="123"/>
    </row>
    <row r="1472" spans="1:1" ht="15" customHeight="1">
      <c r="A1472" s="123"/>
    </row>
    <row r="1473" spans="1:1" ht="15" customHeight="1">
      <c r="A1473" s="123"/>
    </row>
    <row r="1474" spans="1:1" ht="15" customHeight="1">
      <c r="A1474" s="123"/>
    </row>
    <row r="1475" spans="1:1" ht="15" customHeight="1">
      <c r="A1475" s="123"/>
    </row>
    <row r="1476" spans="1:1" ht="15" customHeight="1">
      <c r="A1476" s="123"/>
    </row>
    <row r="1477" spans="1:1" ht="15" customHeight="1">
      <c r="A1477" s="123"/>
    </row>
    <row r="1478" spans="1:1" ht="15" customHeight="1">
      <c r="A1478" s="123"/>
    </row>
    <row r="1479" spans="1:1" ht="15" customHeight="1">
      <c r="A1479" s="123"/>
    </row>
    <row r="1480" spans="1:1" ht="15" customHeight="1">
      <c r="A1480" s="123"/>
    </row>
    <row r="1481" spans="1:1" ht="15" customHeight="1">
      <c r="A1481" s="123"/>
    </row>
    <row r="1482" spans="1:1" ht="15" customHeight="1">
      <c r="A1482" s="123"/>
    </row>
    <row r="1483" spans="1:1" ht="15" customHeight="1">
      <c r="A1483" s="123"/>
    </row>
    <row r="1484" spans="1:1" ht="15" customHeight="1">
      <c r="A1484" s="123"/>
    </row>
    <row r="1485" spans="1:1" ht="15" customHeight="1">
      <c r="A1485" s="123"/>
    </row>
    <row r="1486" spans="1:1" ht="15" customHeight="1">
      <c r="A1486" s="123"/>
    </row>
    <row r="1487" spans="1:1" ht="15" customHeight="1">
      <c r="A1487" s="123"/>
    </row>
    <row r="1488" spans="1:1" ht="15" customHeight="1">
      <c r="A1488" s="123"/>
    </row>
    <row r="1489" spans="1:1" ht="15" customHeight="1">
      <c r="A1489" s="123"/>
    </row>
    <row r="1490" spans="1:1" ht="15" customHeight="1">
      <c r="A1490" s="123"/>
    </row>
    <row r="1491" spans="1:1" ht="15" customHeight="1">
      <c r="A1491" s="123"/>
    </row>
    <row r="1492" spans="1:1" ht="15" customHeight="1">
      <c r="A1492" s="123"/>
    </row>
    <row r="1493" spans="1:1" ht="15" customHeight="1">
      <c r="A1493" s="123"/>
    </row>
    <row r="1494" spans="1:1" ht="15" customHeight="1">
      <c r="A1494" s="123"/>
    </row>
    <row r="1495" spans="1:1" ht="15" customHeight="1">
      <c r="A1495" s="123"/>
    </row>
    <row r="1496" spans="1:1" ht="15" customHeight="1">
      <c r="A1496" s="123"/>
    </row>
    <row r="1497" spans="1:1" ht="15" customHeight="1">
      <c r="A1497" s="123"/>
    </row>
    <row r="1498" spans="1:1" ht="15" customHeight="1">
      <c r="A1498" s="123"/>
    </row>
    <row r="1499" spans="1:1" ht="15" customHeight="1">
      <c r="A1499" s="123"/>
    </row>
    <row r="1500" spans="1:1" ht="15" customHeight="1">
      <c r="A1500" s="123"/>
    </row>
    <row r="1501" spans="1:1" ht="15" customHeight="1">
      <c r="A1501" s="123"/>
    </row>
    <row r="1502" spans="1:1" ht="15" customHeight="1">
      <c r="A1502" s="123"/>
    </row>
    <row r="1503" spans="1:1" ht="15" customHeight="1">
      <c r="A1503" s="123"/>
    </row>
    <row r="1504" spans="1:1" ht="15" customHeight="1">
      <c r="A1504" s="123"/>
    </row>
    <row r="1505" spans="1:1" ht="15" customHeight="1">
      <c r="A1505" s="123"/>
    </row>
    <row r="1506" spans="1:1" ht="15" customHeight="1">
      <c r="A1506" s="123"/>
    </row>
    <row r="1507" spans="1:1" ht="15" customHeight="1">
      <c r="A1507" s="123"/>
    </row>
    <row r="1508" spans="1:1" ht="15" customHeight="1">
      <c r="A1508" s="123"/>
    </row>
    <row r="1509" spans="1:1" ht="15" customHeight="1">
      <c r="A1509" s="123"/>
    </row>
    <row r="1510" spans="1:1" ht="15" customHeight="1">
      <c r="A1510" s="123"/>
    </row>
    <row r="1511" spans="1:1" ht="15" customHeight="1">
      <c r="A1511" s="123"/>
    </row>
    <row r="1512" spans="1:1" ht="15" customHeight="1">
      <c r="A1512" s="123"/>
    </row>
    <row r="1513" spans="1:1" ht="15" customHeight="1">
      <c r="A1513" s="123"/>
    </row>
    <row r="1514" spans="1:1" ht="15" customHeight="1">
      <c r="A1514" s="123"/>
    </row>
    <row r="1515" spans="1:1" ht="15" customHeight="1">
      <c r="A1515" s="123"/>
    </row>
    <row r="1516" spans="1:1" ht="15" customHeight="1">
      <c r="A1516" s="123"/>
    </row>
    <row r="1517" spans="1:1" ht="15" customHeight="1">
      <c r="A1517" s="123"/>
    </row>
    <row r="1518" spans="1:1" ht="15" customHeight="1">
      <c r="A1518" s="123"/>
    </row>
    <row r="1519" spans="1:1" ht="15" customHeight="1">
      <c r="A1519" s="123"/>
    </row>
    <row r="1520" spans="1:1" ht="15" customHeight="1">
      <c r="A1520" s="123"/>
    </row>
    <row r="1521" spans="1:1" ht="15" customHeight="1">
      <c r="A1521" s="123"/>
    </row>
    <row r="1522" spans="1:1" ht="15" customHeight="1">
      <c r="A1522" s="123"/>
    </row>
    <row r="1523" spans="1:1" ht="15" customHeight="1">
      <c r="A1523" s="123"/>
    </row>
    <row r="1524" spans="1:1" ht="15" customHeight="1">
      <c r="A1524" s="123"/>
    </row>
    <row r="1525" spans="1:1" ht="15" customHeight="1">
      <c r="A1525" s="123"/>
    </row>
    <row r="1526" spans="1:1" ht="15" customHeight="1">
      <c r="A1526" s="123"/>
    </row>
    <row r="1527" spans="1:1" ht="15" customHeight="1">
      <c r="A1527" s="123"/>
    </row>
    <row r="1528" spans="1:1" ht="15" customHeight="1">
      <c r="A1528" s="123"/>
    </row>
    <row r="1529" spans="1:1" ht="15" customHeight="1">
      <c r="A1529" s="123"/>
    </row>
    <row r="1530" spans="1:1" ht="15" customHeight="1">
      <c r="A1530" s="123"/>
    </row>
    <row r="1531" spans="1:1" ht="15" customHeight="1">
      <c r="A1531" s="123"/>
    </row>
    <row r="1532" spans="1:1" ht="15" customHeight="1">
      <c r="A1532" s="123"/>
    </row>
    <row r="1533" spans="1:1" ht="15" customHeight="1">
      <c r="A1533" s="123"/>
    </row>
    <row r="1534" spans="1:1" ht="15" customHeight="1">
      <c r="A1534" s="123"/>
    </row>
    <row r="1535" spans="1:1" ht="15" customHeight="1">
      <c r="A1535" s="123"/>
    </row>
    <row r="1536" spans="1:1" ht="15" customHeight="1">
      <c r="A1536" s="123"/>
    </row>
    <row r="1537" spans="1:1" ht="15" customHeight="1">
      <c r="A1537" s="123"/>
    </row>
    <row r="1538" spans="1:1" ht="15" customHeight="1">
      <c r="A1538" s="123"/>
    </row>
    <row r="1539" spans="1:1" ht="15" customHeight="1">
      <c r="A1539" s="123"/>
    </row>
    <row r="1540" spans="1:1" ht="15" customHeight="1">
      <c r="A1540" s="123"/>
    </row>
    <row r="1541" spans="1:1" ht="15" customHeight="1">
      <c r="A1541" s="123"/>
    </row>
    <row r="1542" spans="1:1" ht="15" customHeight="1">
      <c r="A1542" s="123"/>
    </row>
    <row r="1543" spans="1:1" ht="15" customHeight="1">
      <c r="A1543" s="123"/>
    </row>
    <row r="1544" spans="1:1" ht="15" customHeight="1">
      <c r="A1544" s="123"/>
    </row>
    <row r="1545" spans="1:1" ht="15" customHeight="1">
      <c r="A1545" s="123"/>
    </row>
    <row r="1546" spans="1:1" ht="15" customHeight="1">
      <c r="A1546" s="123"/>
    </row>
    <row r="1547" spans="1:1" ht="15" customHeight="1">
      <c r="A1547" s="123"/>
    </row>
    <row r="1548" spans="1:1" ht="15" customHeight="1">
      <c r="A1548" s="123"/>
    </row>
    <row r="1549" spans="1:1" ht="15" customHeight="1">
      <c r="A1549" s="123"/>
    </row>
    <row r="1550" spans="1:1" ht="15" customHeight="1">
      <c r="A1550" s="123"/>
    </row>
    <row r="1551" spans="1:1" ht="15" customHeight="1">
      <c r="A1551" s="123"/>
    </row>
    <row r="1552" spans="1:1" ht="15" customHeight="1">
      <c r="A1552" s="123"/>
    </row>
    <row r="1553" spans="1:1" ht="15" customHeight="1">
      <c r="A1553" s="123"/>
    </row>
    <row r="1554" spans="1:1" ht="15" customHeight="1">
      <c r="A1554" s="123"/>
    </row>
    <row r="1555" spans="1:1" ht="15" customHeight="1">
      <c r="A1555" s="123"/>
    </row>
    <row r="1556" spans="1:1" ht="15" customHeight="1">
      <c r="A1556" s="123"/>
    </row>
    <row r="1557" spans="1:1" ht="15" customHeight="1">
      <c r="A1557" s="123"/>
    </row>
    <row r="1558" spans="1:1" ht="15" customHeight="1">
      <c r="A1558" s="123"/>
    </row>
    <row r="1559" spans="1:1" ht="15" customHeight="1">
      <c r="A1559" s="123"/>
    </row>
    <row r="1560" spans="1:1" ht="15" customHeight="1">
      <c r="A1560" s="123"/>
    </row>
    <row r="1561" spans="1:1" ht="15" customHeight="1">
      <c r="A1561" s="123"/>
    </row>
    <row r="1562" spans="1:1" ht="15" customHeight="1">
      <c r="A1562" s="123"/>
    </row>
    <row r="1563" spans="1:1" ht="15" customHeight="1">
      <c r="A1563" s="123"/>
    </row>
    <row r="1564" spans="1:1" ht="15" customHeight="1">
      <c r="A1564" s="123"/>
    </row>
    <row r="1565" spans="1:1" ht="15" customHeight="1">
      <c r="A1565" s="123"/>
    </row>
    <row r="1566" spans="1:1" ht="15" customHeight="1">
      <c r="A1566" s="123"/>
    </row>
    <row r="1567" spans="1:1" ht="15" customHeight="1">
      <c r="A1567" s="123"/>
    </row>
    <row r="1568" spans="1:1" ht="15" customHeight="1">
      <c r="A1568" s="123"/>
    </row>
    <row r="1569" spans="1:1" ht="15" customHeight="1">
      <c r="A1569" s="123"/>
    </row>
    <row r="1570" spans="1:1" ht="15" customHeight="1">
      <c r="A1570" s="123"/>
    </row>
    <row r="1571" spans="1:1" ht="15" customHeight="1">
      <c r="A1571" s="123"/>
    </row>
    <row r="1572" spans="1:1" ht="15" customHeight="1">
      <c r="A1572" s="123"/>
    </row>
    <row r="1573" spans="1:1" ht="15" customHeight="1">
      <c r="A1573" s="123"/>
    </row>
    <row r="1574" spans="1:1" ht="15" customHeight="1">
      <c r="A1574" s="123"/>
    </row>
    <row r="1575" spans="1:1" ht="15" customHeight="1">
      <c r="A1575" s="123"/>
    </row>
    <row r="1576" spans="1:1" ht="15" customHeight="1">
      <c r="A1576" s="123"/>
    </row>
    <row r="1577" spans="1:1" ht="15" customHeight="1">
      <c r="A1577" s="123"/>
    </row>
    <row r="1578" spans="1:1" ht="15" customHeight="1">
      <c r="A1578" s="123"/>
    </row>
    <row r="1579" spans="1:1" ht="15" customHeight="1">
      <c r="A1579" s="123"/>
    </row>
    <row r="1580" spans="1:1" ht="15" customHeight="1">
      <c r="A1580" s="123"/>
    </row>
    <row r="1581" spans="1:1" ht="15" customHeight="1">
      <c r="A1581" s="123"/>
    </row>
    <row r="1582" spans="1:1" ht="15" customHeight="1">
      <c r="A1582" s="123"/>
    </row>
    <row r="1583" spans="1:1" ht="15" customHeight="1">
      <c r="A1583" s="123"/>
    </row>
    <row r="1584" spans="1:1" ht="15" customHeight="1">
      <c r="A1584" s="123"/>
    </row>
    <row r="1585" spans="1:1" ht="15" customHeight="1">
      <c r="A1585" s="123"/>
    </row>
    <row r="1586" spans="1:1" ht="15" customHeight="1">
      <c r="A1586" s="123"/>
    </row>
    <row r="1587" spans="1:1" ht="15" customHeight="1">
      <c r="A1587" s="123"/>
    </row>
    <row r="1588" spans="1:1" ht="15" customHeight="1">
      <c r="A1588" s="123"/>
    </row>
    <row r="1589" spans="1:1" ht="15" customHeight="1">
      <c r="A1589" s="123"/>
    </row>
    <row r="1590" spans="1:1" ht="15" customHeight="1">
      <c r="A1590" s="123"/>
    </row>
    <row r="1591" spans="1:1" ht="15" customHeight="1">
      <c r="A1591" s="123"/>
    </row>
    <row r="1592" spans="1:1" ht="15" customHeight="1">
      <c r="A1592" s="123"/>
    </row>
    <row r="1593" spans="1:1" ht="15" customHeight="1">
      <c r="A1593" s="123"/>
    </row>
    <row r="1594" spans="1:1" ht="15" customHeight="1">
      <c r="A1594" s="123"/>
    </row>
    <row r="1595" spans="1:1" ht="15" customHeight="1">
      <c r="A1595" s="123"/>
    </row>
    <row r="1596" spans="1:1" ht="15" customHeight="1">
      <c r="A1596" s="123"/>
    </row>
    <row r="1597" spans="1:1" ht="15" customHeight="1">
      <c r="A1597" s="123"/>
    </row>
    <row r="1598" spans="1:1" ht="15" customHeight="1">
      <c r="A1598" s="123"/>
    </row>
    <row r="1599" spans="1:1" ht="15" customHeight="1">
      <c r="A1599" s="123"/>
    </row>
    <row r="1600" spans="1:1" ht="15" customHeight="1">
      <c r="A1600" s="123"/>
    </row>
    <row r="1601" spans="1:1" ht="15" customHeight="1">
      <c r="A1601" s="123"/>
    </row>
    <row r="1602" spans="1:1" ht="15" customHeight="1">
      <c r="A1602" s="123"/>
    </row>
    <row r="1603" spans="1:1" ht="15" customHeight="1">
      <c r="A1603" s="123"/>
    </row>
    <row r="1604" spans="1:1" ht="15" customHeight="1">
      <c r="A1604" s="123"/>
    </row>
    <row r="1605" spans="1:1" ht="15" customHeight="1">
      <c r="A1605" s="123"/>
    </row>
    <row r="1606" spans="1:1" ht="15" customHeight="1">
      <c r="A1606" s="123"/>
    </row>
    <row r="1607" spans="1:1" ht="15" customHeight="1">
      <c r="A1607" s="123"/>
    </row>
    <row r="1608" spans="1:1" ht="15" customHeight="1">
      <c r="A1608" s="123"/>
    </row>
    <row r="1609" spans="1:1" ht="15" customHeight="1">
      <c r="A1609" s="123"/>
    </row>
    <row r="1610" spans="1:1" ht="15" customHeight="1">
      <c r="A1610" s="123"/>
    </row>
    <row r="1611" spans="1:1" ht="15" customHeight="1">
      <c r="A1611" s="123"/>
    </row>
    <row r="1612" spans="1:1" ht="15" customHeight="1">
      <c r="A1612" s="123"/>
    </row>
    <row r="1613" spans="1:1" ht="15" customHeight="1">
      <c r="A1613" s="123"/>
    </row>
    <row r="1614" spans="1:1" ht="15" customHeight="1">
      <c r="A1614" s="123"/>
    </row>
    <row r="1615" spans="1:1" ht="15" customHeight="1">
      <c r="A1615" s="123"/>
    </row>
    <row r="1616" spans="1:1" ht="15" customHeight="1">
      <c r="A1616" s="123"/>
    </row>
    <row r="1617" spans="1:1" ht="15" customHeight="1">
      <c r="A1617" s="123"/>
    </row>
    <row r="1618" spans="1:1" ht="15" customHeight="1">
      <c r="A1618" s="123"/>
    </row>
    <row r="1619" spans="1:1" ht="15" customHeight="1">
      <c r="A1619" s="123"/>
    </row>
    <row r="1620" spans="1:1" ht="15" customHeight="1">
      <c r="A1620" s="123"/>
    </row>
    <row r="1621" spans="1:1" ht="15" customHeight="1">
      <c r="A1621" s="123"/>
    </row>
    <row r="1622" spans="1:1" ht="15" customHeight="1">
      <c r="A1622" s="123"/>
    </row>
    <row r="1623" spans="1:1" ht="15" customHeight="1">
      <c r="A1623" s="123"/>
    </row>
    <row r="1624" spans="1:1" ht="15" customHeight="1">
      <c r="A1624" s="123"/>
    </row>
    <row r="1625" spans="1:1" ht="15" customHeight="1">
      <c r="A1625" s="123"/>
    </row>
    <row r="1626" spans="1:1" ht="15" customHeight="1">
      <c r="A1626" s="123"/>
    </row>
    <row r="1627" spans="1:1" ht="15" customHeight="1">
      <c r="A1627" s="123"/>
    </row>
    <row r="1628" spans="1:1" ht="15" customHeight="1">
      <c r="A1628" s="123"/>
    </row>
    <row r="1629" spans="1:1" ht="15" customHeight="1">
      <c r="A1629" s="123"/>
    </row>
    <row r="1630" spans="1:1" ht="15" customHeight="1">
      <c r="A1630" s="123"/>
    </row>
    <row r="1631" spans="1:1" ht="15" customHeight="1">
      <c r="A1631" s="123"/>
    </row>
    <row r="1632" spans="1:1" ht="15" customHeight="1">
      <c r="A1632" s="123"/>
    </row>
    <row r="1633" spans="1:1" ht="15" customHeight="1">
      <c r="A1633" s="123"/>
    </row>
    <row r="1634" spans="1:1" ht="15" customHeight="1">
      <c r="A1634" s="123"/>
    </row>
    <row r="1635" spans="1:1" ht="15" customHeight="1">
      <c r="A1635" s="123"/>
    </row>
    <row r="1636" spans="1:1" ht="15" customHeight="1">
      <c r="A1636" s="123"/>
    </row>
    <row r="1637" spans="1:1" ht="15" customHeight="1">
      <c r="A1637" s="123"/>
    </row>
    <row r="1638" spans="1:1" ht="15" customHeight="1">
      <c r="A1638" s="123"/>
    </row>
    <row r="1639" spans="1:1" ht="15" customHeight="1">
      <c r="A1639" s="123"/>
    </row>
    <row r="1640" spans="1:1" ht="15" customHeight="1">
      <c r="A1640" s="123"/>
    </row>
    <row r="1641" spans="1:1" ht="15" customHeight="1">
      <c r="A1641" s="123"/>
    </row>
    <row r="1642" spans="1:1" ht="15" customHeight="1">
      <c r="A1642" s="123"/>
    </row>
    <row r="1643" spans="1:1" ht="15" customHeight="1">
      <c r="A1643" s="123"/>
    </row>
    <row r="1644" spans="1:1" ht="15" customHeight="1">
      <c r="A1644" s="123"/>
    </row>
    <row r="1645" spans="1:1" ht="15" customHeight="1">
      <c r="A1645" s="123"/>
    </row>
    <row r="1646" spans="1:1" ht="15" customHeight="1">
      <c r="A1646" s="123"/>
    </row>
    <row r="1647" spans="1:1" ht="15" customHeight="1">
      <c r="A1647" s="123"/>
    </row>
    <row r="1648" spans="1:1" ht="15" customHeight="1">
      <c r="A1648" s="123"/>
    </row>
    <row r="1649" spans="1:1" ht="15" customHeight="1">
      <c r="A1649" s="123"/>
    </row>
    <row r="1650" spans="1:1" ht="15" customHeight="1">
      <c r="A1650" s="123"/>
    </row>
    <row r="1651" spans="1:1" ht="15" customHeight="1">
      <c r="A1651" s="123"/>
    </row>
    <row r="1652" spans="1:1" ht="15" customHeight="1">
      <c r="A1652" s="123"/>
    </row>
    <row r="1653" spans="1:1" ht="15" customHeight="1">
      <c r="A1653" s="123"/>
    </row>
    <row r="1654" spans="1:1" ht="15" customHeight="1">
      <c r="A1654" s="123"/>
    </row>
    <row r="1655" spans="1:1" ht="15" customHeight="1">
      <c r="A1655" s="123"/>
    </row>
    <row r="1656" spans="1:1" ht="15" customHeight="1">
      <c r="A1656" s="123"/>
    </row>
    <row r="1657" spans="1:1" ht="15" customHeight="1">
      <c r="A1657" s="123"/>
    </row>
    <row r="1658" spans="1:1" ht="15" customHeight="1">
      <c r="A1658" s="123"/>
    </row>
    <row r="1659" spans="1:1" ht="15" customHeight="1">
      <c r="A1659" s="123"/>
    </row>
    <row r="1660" spans="1:1" ht="15" customHeight="1">
      <c r="A1660" s="123"/>
    </row>
    <row r="1661" spans="1:1" ht="15" customHeight="1">
      <c r="A1661" s="123"/>
    </row>
    <row r="1662" spans="1:1" ht="15" customHeight="1">
      <c r="A1662" s="123"/>
    </row>
    <row r="1663" spans="1:1" ht="15" customHeight="1">
      <c r="A1663" s="123"/>
    </row>
    <row r="1664" spans="1:1" ht="15" customHeight="1">
      <c r="A1664" s="123"/>
    </row>
    <row r="1665" spans="1:1" ht="15" customHeight="1">
      <c r="A1665" s="123"/>
    </row>
    <row r="1666" spans="1:1" ht="15" customHeight="1">
      <c r="A1666" s="123"/>
    </row>
    <row r="1667" spans="1:1" ht="15" customHeight="1">
      <c r="A1667" s="123"/>
    </row>
    <row r="1668" spans="1:1" ht="15" customHeight="1">
      <c r="A1668" s="123"/>
    </row>
    <row r="1669" spans="1:1" ht="15" customHeight="1">
      <c r="A1669" s="123"/>
    </row>
    <row r="1670" spans="1:1" ht="15" customHeight="1">
      <c r="A1670" s="123"/>
    </row>
    <row r="1671" spans="1:1" ht="15" customHeight="1">
      <c r="A1671" s="123"/>
    </row>
    <row r="1672" spans="1:1" ht="15" customHeight="1">
      <c r="A1672" s="123"/>
    </row>
    <row r="1673" spans="1:1" ht="15" customHeight="1">
      <c r="A1673" s="123"/>
    </row>
    <row r="1674" spans="1:1" ht="15" customHeight="1">
      <c r="A1674" s="123"/>
    </row>
    <row r="1675" spans="1:1" ht="15" customHeight="1">
      <c r="A1675" s="123"/>
    </row>
    <row r="1676" spans="1:1" ht="15" customHeight="1">
      <c r="A1676" s="123"/>
    </row>
    <row r="1677" spans="1:1" ht="15" customHeight="1">
      <c r="A1677" s="123"/>
    </row>
    <row r="1678" spans="1:1" ht="15" customHeight="1">
      <c r="A1678" s="123"/>
    </row>
    <row r="1679" spans="1:1" ht="15" customHeight="1">
      <c r="A1679" s="123"/>
    </row>
    <row r="1680" spans="1:1" ht="15" customHeight="1">
      <c r="A1680" s="123"/>
    </row>
    <row r="1681" spans="1:1" ht="15" customHeight="1">
      <c r="A1681" s="123"/>
    </row>
    <row r="1682" spans="1:1" ht="15" customHeight="1">
      <c r="A1682" s="123"/>
    </row>
    <row r="1683" spans="1:1" ht="15" customHeight="1">
      <c r="A1683" s="123"/>
    </row>
    <row r="1684" spans="1:1" ht="15" customHeight="1">
      <c r="A1684" s="123"/>
    </row>
    <row r="1685" spans="1:1" ht="15" customHeight="1">
      <c r="A1685" s="123"/>
    </row>
    <row r="1686" spans="1:1" ht="15" customHeight="1">
      <c r="A1686" s="123"/>
    </row>
    <row r="1687" spans="1:1" ht="15" customHeight="1">
      <c r="A1687" s="123"/>
    </row>
    <row r="1688" spans="1:1" ht="15" customHeight="1">
      <c r="A1688" s="123"/>
    </row>
    <row r="1689" spans="1:1" ht="15" customHeight="1">
      <c r="A1689" s="123"/>
    </row>
    <row r="1690" spans="1:1" ht="15" customHeight="1">
      <c r="A1690" s="123"/>
    </row>
    <row r="1691" spans="1:1" ht="15" customHeight="1">
      <c r="A1691" s="123"/>
    </row>
    <row r="1692" spans="1:1" ht="15" customHeight="1">
      <c r="A1692" s="123"/>
    </row>
    <row r="1693" spans="1:1" ht="15" customHeight="1">
      <c r="A1693" s="123"/>
    </row>
    <row r="1694" spans="1:1" ht="15" customHeight="1">
      <c r="A1694" s="123"/>
    </row>
    <row r="1695" spans="1:1" ht="15" customHeight="1">
      <c r="A1695" s="123"/>
    </row>
    <row r="1696" spans="1:1" ht="15" customHeight="1">
      <c r="A1696" s="123"/>
    </row>
    <row r="1697" spans="1:1" ht="15" customHeight="1">
      <c r="A1697" s="123"/>
    </row>
    <row r="1698" spans="1:1" ht="15" customHeight="1">
      <c r="A1698" s="123"/>
    </row>
    <row r="1699" spans="1:1" ht="15" customHeight="1">
      <c r="A1699" s="123"/>
    </row>
    <row r="1700" spans="1:1" ht="15" customHeight="1">
      <c r="A1700" s="123"/>
    </row>
    <row r="1701" spans="1:1" ht="15" customHeight="1">
      <c r="A1701" s="123"/>
    </row>
    <row r="1702" spans="1:1" ht="15" customHeight="1">
      <c r="A1702" s="123"/>
    </row>
    <row r="1703" spans="1:1" ht="15" customHeight="1">
      <c r="A1703" s="123"/>
    </row>
    <row r="1704" spans="1:1" ht="15" customHeight="1">
      <c r="A1704" s="123"/>
    </row>
    <row r="1705" spans="1:1" ht="15" customHeight="1">
      <c r="A1705" s="123"/>
    </row>
    <row r="1706" spans="1:1" ht="15" customHeight="1">
      <c r="A1706" s="123"/>
    </row>
    <row r="1707" spans="1:1" ht="15" customHeight="1">
      <c r="A1707" s="123"/>
    </row>
    <row r="1708" spans="1:1" ht="15" customHeight="1">
      <c r="A1708" s="123"/>
    </row>
    <row r="1709" spans="1:1" ht="15" customHeight="1">
      <c r="A1709" s="123"/>
    </row>
    <row r="1710" spans="1:1" ht="15" customHeight="1">
      <c r="A1710" s="123"/>
    </row>
    <row r="1711" spans="1:1" ht="15" customHeight="1">
      <c r="A1711" s="123"/>
    </row>
    <row r="1712" spans="1:1" ht="15" customHeight="1">
      <c r="A1712" s="123"/>
    </row>
    <row r="1713" spans="1:1" ht="15" customHeight="1">
      <c r="A1713" s="123"/>
    </row>
    <row r="1714" spans="1:1" ht="15" customHeight="1">
      <c r="A1714" s="123"/>
    </row>
    <row r="1715" spans="1:1" ht="15" customHeight="1">
      <c r="A1715" s="123"/>
    </row>
    <row r="1716" spans="1:1" ht="15" customHeight="1">
      <c r="A1716" s="123"/>
    </row>
    <row r="1717" spans="1:1" ht="15" customHeight="1">
      <c r="A1717" s="123"/>
    </row>
    <row r="1718" spans="1:1" ht="15" customHeight="1">
      <c r="A1718" s="123"/>
    </row>
    <row r="1719" spans="1:1" ht="15" customHeight="1">
      <c r="A1719" s="123"/>
    </row>
    <row r="1720" spans="1:1" ht="15" customHeight="1">
      <c r="A1720" s="123"/>
    </row>
    <row r="1721" spans="1:1" ht="15" customHeight="1">
      <c r="A1721" s="123"/>
    </row>
    <row r="1722" spans="1:1" ht="15" customHeight="1">
      <c r="A1722" s="123"/>
    </row>
    <row r="1723" spans="1:1" ht="15" customHeight="1">
      <c r="A1723" s="123"/>
    </row>
    <row r="1724" spans="1:1" ht="15" customHeight="1">
      <c r="A1724" s="123"/>
    </row>
    <row r="1725" spans="1:1" ht="15" customHeight="1">
      <c r="A1725" s="123"/>
    </row>
    <row r="1726" spans="1:1" ht="15" customHeight="1">
      <c r="A1726" s="123"/>
    </row>
    <row r="1727" spans="1:1" ht="15" customHeight="1">
      <c r="A1727" s="123"/>
    </row>
    <row r="1728" spans="1:1" ht="15" customHeight="1">
      <c r="A1728" s="123"/>
    </row>
    <row r="1729" spans="1:1" ht="15" customHeight="1">
      <c r="A1729" s="123"/>
    </row>
    <row r="1730" spans="1:1" ht="15" customHeight="1">
      <c r="A1730" s="123"/>
    </row>
    <row r="1731" spans="1:1" ht="15" customHeight="1">
      <c r="A1731" s="123"/>
    </row>
    <row r="1732" spans="1:1" ht="15" customHeight="1">
      <c r="A1732" s="123"/>
    </row>
    <row r="1733" spans="1:1" ht="15" customHeight="1">
      <c r="A1733" s="123"/>
    </row>
    <row r="1734" spans="1:1" ht="15" customHeight="1">
      <c r="A1734" s="123"/>
    </row>
    <row r="1735" spans="1:1" ht="15" customHeight="1">
      <c r="A1735" s="123"/>
    </row>
    <row r="1736" spans="1:1" ht="15" customHeight="1">
      <c r="A1736" s="123"/>
    </row>
    <row r="1737" spans="1:1" ht="15" customHeight="1">
      <c r="A1737" s="123"/>
    </row>
    <row r="1738" spans="1:1" ht="15" customHeight="1">
      <c r="A1738" s="123"/>
    </row>
    <row r="1739" spans="1:1" ht="15" customHeight="1">
      <c r="A1739" s="123"/>
    </row>
    <row r="1740" spans="1:1" ht="15" customHeight="1">
      <c r="A1740" s="123"/>
    </row>
    <row r="1741" spans="1:1" ht="15" customHeight="1">
      <c r="A1741" s="123"/>
    </row>
    <row r="1742" spans="1:1" ht="15" customHeight="1">
      <c r="A1742" s="123"/>
    </row>
    <row r="1743" spans="1:1" ht="15" customHeight="1">
      <c r="A1743" s="123"/>
    </row>
    <row r="1744" spans="1:1" ht="15" customHeight="1">
      <c r="A1744" s="123"/>
    </row>
    <row r="1745" spans="1:1" ht="15" customHeight="1">
      <c r="A1745" s="123"/>
    </row>
    <row r="1746" spans="1:1" ht="15" customHeight="1">
      <c r="A1746" s="123"/>
    </row>
    <row r="1747" spans="1:1" ht="15" customHeight="1">
      <c r="A1747" s="123"/>
    </row>
    <row r="1748" spans="1:1" ht="15" customHeight="1">
      <c r="A1748" s="123"/>
    </row>
    <row r="1749" spans="1:1" ht="15" customHeight="1">
      <c r="A1749" s="123"/>
    </row>
    <row r="1750" spans="1:1" ht="15" customHeight="1">
      <c r="A1750" s="123"/>
    </row>
    <row r="1751" spans="1:1" ht="15" customHeight="1">
      <c r="A1751" s="123"/>
    </row>
    <row r="1752" spans="1:1" ht="15" customHeight="1">
      <c r="A1752" s="123"/>
    </row>
    <row r="1753" spans="1:1" ht="15" customHeight="1">
      <c r="A1753" s="123"/>
    </row>
    <row r="1754" spans="1:1" ht="15" customHeight="1">
      <c r="A1754" s="123"/>
    </row>
    <row r="1755" spans="1:1" ht="15" customHeight="1">
      <c r="A1755" s="123"/>
    </row>
    <row r="1756" spans="1:1" ht="15" customHeight="1">
      <c r="A1756" s="123"/>
    </row>
    <row r="1757" spans="1:1" ht="15" customHeight="1">
      <c r="A1757" s="123"/>
    </row>
    <row r="1758" spans="1:1" ht="15" customHeight="1">
      <c r="A1758" s="123"/>
    </row>
    <row r="1759" spans="1:1" ht="15" customHeight="1">
      <c r="A1759" s="123"/>
    </row>
    <row r="1760" spans="1:1" ht="15" customHeight="1">
      <c r="A1760" s="123"/>
    </row>
    <row r="1761" spans="1:1" ht="15" customHeight="1">
      <c r="A1761" s="123"/>
    </row>
    <row r="1762" spans="1:1" ht="15" customHeight="1">
      <c r="A1762" s="123"/>
    </row>
    <row r="1763" spans="1:1" ht="15" customHeight="1">
      <c r="A1763" s="123"/>
    </row>
    <row r="1764" spans="1:1" ht="15" customHeight="1">
      <c r="A1764" s="123"/>
    </row>
    <row r="1765" spans="1:1" ht="15" customHeight="1">
      <c r="A1765" s="123"/>
    </row>
    <row r="1766" spans="1:1" ht="15" customHeight="1">
      <c r="A1766" s="123"/>
    </row>
    <row r="1767" spans="1:1" ht="15" customHeight="1">
      <c r="A1767" s="123"/>
    </row>
    <row r="1768" spans="1:1" ht="15" customHeight="1">
      <c r="A1768" s="123"/>
    </row>
    <row r="1769" spans="1:1" ht="15" customHeight="1">
      <c r="A1769" s="123"/>
    </row>
    <row r="1770" spans="1:1" ht="15" customHeight="1">
      <c r="A1770" s="123"/>
    </row>
    <row r="1771" spans="1:1" ht="15" customHeight="1">
      <c r="A1771" s="123"/>
    </row>
    <row r="1772" spans="1:1" ht="15" customHeight="1">
      <c r="A1772" s="123"/>
    </row>
    <row r="1773" spans="1:1" ht="15" customHeight="1">
      <c r="A1773" s="123"/>
    </row>
    <row r="1774" spans="1:1" ht="15" customHeight="1">
      <c r="A1774" s="123"/>
    </row>
    <row r="1775" spans="1:1" ht="15" customHeight="1">
      <c r="A1775" s="123"/>
    </row>
    <row r="1776" spans="1:1" ht="15" customHeight="1">
      <c r="A1776" s="123"/>
    </row>
    <row r="1777" spans="1:1" ht="15" customHeight="1">
      <c r="A1777" s="123"/>
    </row>
    <row r="1778" spans="1:1" ht="15" customHeight="1">
      <c r="A1778" s="123"/>
    </row>
    <row r="1779" spans="1:1" ht="15" customHeight="1">
      <c r="A1779" s="123"/>
    </row>
    <row r="1780" spans="1:1" ht="15" customHeight="1">
      <c r="A1780" s="123"/>
    </row>
    <row r="1781" spans="1:1" ht="15" customHeight="1">
      <c r="A1781" s="123"/>
    </row>
    <row r="1782" spans="1:1" ht="15" customHeight="1">
      <c r="A1782" s="123"/>
    </row>
    <row r="1783" spans="1:1" ht="15" customHeight="1">
      <c r="A1783" s="123"/>
    </row>
    <row r="1784" spans="1:1" ht="15" customHeight="1">
      <c r="A1784" s="123"/>
    </row>
    <row r="1785" spans="1:1" ht="15" customHeight="1">
      <c r="A1785" s="123"/>
    </row>
    <row r="1786" spans="1:1" ht="15" customHeight="1">
      <c r="A1786" s="123"/>
    </row>
    <row r="1787" spans="1:1" ht="15" customHeight="1">
      <c r="A1787" s="123"/>
    </row>
    <row r="1788" spans="1:1" ht="15" customHeight="1">
      <c r="A1788" s="123"/>
    </row>
    <row r="1789" spans="1:1" ht="15" customHeight="1">
      <c r="A1789" s="123"/>
    </row>
    <row r="1790" spans="1:1" ht="15" customHeight="1">
      <c r="A1790" s="123"/>
    </row>
    <row r="1791" spans="1:1" ht="15" customHeight="1">
      <c r="A1791" s="123"/>
    </row>
    <row r="1792" spans="1:1" ht="15" customHeight="1">
      <c r="A1792" s="123"/>
    </row>
    <row r="1793" spans="1:1" ht="15" customHeight="1">
      <c r="A1793" s="123"/>
    </row>
    <row r="1794" spans="1:1" ht="15" customHeight="1">
      <c r="A1794" s="123"/>
    </row>
    <row r="1795" spans="1:1" ht="15" customHeight="1">
      <c r="A1795" s="123"/>
    </row>
    <row r="1796" spans="1:1" ht="15" customHeight="1">
      <c r="A1796" s="123"/>
    </row>
    <row r="1797" spans="1:1" ht="15" customHeight="1">
      <c r="A1797" s="123"/>
    </row>
    <row r="1798" spans="1:1" ht="15" customHeight="1">
      <c r="A1798" s="123"/>
    </row>
    <row r="1799" spans="1:1" ht="15" customHeight="1">
      <c r="A1799" s="123"/>
    </row>
    <row r="1800" spans="1:1" ht="15" customHeight="1">
      <c r="A1800" s="123"/>
    </row>
    <row r="1801" spans="1:1" ht="15" customHeight="1">
      <c r="A1801" s="123"/>
    </row>
    <row r="1802" spans="1:1" ht="15" customHeight="1">
      <c r="A1802" s="123"/>
    </row>
    <row r="1803" spans="1:1" ht="15" customHeight="1">
      <c r="A1803" s="123"/>
    </row>
    <row r="1804" spans="1:1" ht="15" customHeight="1">
      <c r="A1804" s="123"/>
    </row>
    <row r="1805" spans="1:1" ht="15" customHeight="1">
      <c r="A1805" s="123"/>
    </row>
    <row r="1806" spans="1:1" ht="15" customHeight="1">
      <c r="A1806" s="123"/>
    </row>
    <row r="1807" spans="1:1" ht="15" customHeight="1">
      <c r="A1807" s="123"/>
    </row>
    <row r="1808" spans="1:1" ht="15" customHeight="1">
      <c r="A1808" s="123"/>
    </row>
    <row r="1809" spans="1:1" ht="15" customHeight="1">
      <c r="A1809" s="123"/>
    </row>
    <row r="1810" spans="1:1" ht="15" customHeight="1">
      <c r="A1810" s="123"/>
    </row>
    <row r="1811" spans="1:1" ht="15" customHeight="1">
      <c r="A1811" s="123"/>
    </row>
    <row r="1812" spans="1:1" ht="15" customHeight="1">
      <c r="A1812" s="123"/>
    </row>
    <row r="1813" spans="1:1" ht="15" customHeight="1">
      <c r="A1813" s="123"/>
    </row>
    <row r="1814" spans="1:1" ht="15" customHeight="1">
      <c r="A1814" s="123"/>
    </row>
    <row r="1815" spans="1:1" ht="15" customHeight="1">
      <c r="A1815" s="123"/>
    </row>
    <row r="1816" spans="1:1" ht="15" customHeight="1">
      <c r="A1816" s="123"/>
    </row>
    <row r="1817" spans="1:1" ht="15" customHeight="1">
      <c r="A1817" s="123"/>
    </row>
    <row r="1818" spans="1:1" ht="15" customHeight="1">
      <c r="A1818" s="123"/>
    </row>
    <row r="1819" spans="1:1" ht="15" customHeight="1">
      <c r="A1819" s="123"/>
    </row>
    <row r="1820" spans="1:1" ht="15" customHeight="1">
      <c r="A1820" s="123"/>
    </row>
    <row r="1821" spans="1:1" ht="15" customHeight="1">
      <c r="A1821" s="123"/>
    </row>
    <row r="1822" spans="1:1" ht="15" customHeight="1">
      <c r="A1822" s="123"/>
    </row>
    <row r="1823" spans="1:1" ht="15" customHeight="1">
      <c r="A1823" s="123"/>
    </row>
    <row r="1824" spans="1:1" ht="15" customHeight="1">
      <c r="A1824" s="123"/>
    </row>
    <row r="1825" spans="1:1" ht="15" customHeight="1">
      <c r="A1825" s="123"/>
    </row>
    <row r="1826" spans="1:1" ht="15" customHeight="1">
      <c r="A1826" s="123"/>
    </row>
    <row r="1827" spans="1:1" ht="15" customHeight="1">
      <c r="A1827" s="123"/>
    </row>
    <row r="1828" spans="1:1" ht="15" customHeight="1">
      <c r="A1828" s="123"/>
    </row>
    <row r="1829" spans="1:1" ht="15" customHeight="1">
      <c r="A1829" s="123"/>
    </row>
    <row r="1830" spans="1:1" ht="15" customHeight="1">
      <c r="A1830" s="123"/>
    </row>
    <row r="1831" spans="1:1" ht="15" customHeight="1">
      <c r="A1831" s="123"/>
    </row>
    <row r="1832" spans="1:1" ht="15" customHeight="1">
      <c r="A1832" s="123"/>
    </row>
    <row r="1833" spans="1:1" ht="15" customHeight="1">
      <c r="A1833" s="123"/>
    </row>
    <row r="1834" spans="1:1" ht="15" customHeight="1">
      <c r="A1834" s="123"/>
    </row>
    <row r="1835" spans="1:1" ht="15" customHeight="1">
      <c r="A1835" s="123"/>
    </row>
    <row r="1836" spans="1:1" ht="15" customHeight="1">
      <c r="A1836" s="123"/>
    </row>
    <row r="1837" spans="1:1" ht="15" customHeight="1">
      <c r="A1837" s="123"/>
    </row>
    <row r="1838" spans="1:1" ht="15" customHeight="1">
      <c r="A1838" s="123"/>
    </row>
    <row r="1839" spans="1:1" ht="15" customHeight="1">
      <c r="A1839" s="123"/>
    </row>
    <row r="1840" spans="1:1" ht="15" customHeight="1">
      <c r="A1840" s="123"/>
    </row>
    <row r="1841" spans="1:1" ht="15" customHeight="1">
      <c r="A1841" s="123"/>
    </row>
    <row r="1842" spans="1:1" ht="15" customHeight="1">
      <c r="A1842" s="123"/>
    </row>
    <row r="1843" spans="1:1" ht="15" customHeight="1">
      <c r="A1843" s="123"/>
    </row>
    <row r="1844" spans="1:1" ht="15" customHeight="1">
      <c r="A1844" s="123"/>
    </row>
    <row r="1845" spans="1:1" ht="15" customHeight="1">
      <c r="A1845" s="123"/>
    </row>
    <row r="1846" spans="1:1" ht="15" customHeight="1">
      <c r="A1846" s="123"/>
    </row>
    <row r="1847" spans="1:1" ht="15" customHeight="1">
      <c r="A1847" s="123"/>
    </row>
    <row r="1848" spans="1:1" ht="15" customHeight="1">
      <c r="A1848" s="123"/>
    </row>
    <row r="1849" spans="1:1" ht="15" customHeight="1">
      <c r="A1849" s="123"/>
    </row>
    <row r="1850" spans="1:1" ht="15" customHeight="1">
      <c r="A1850" s="123"/>
    </row>
    <row r="1851" spans="1:1" ht="15" customHeight="1">
      <c r="A1851" s="123"/>
    </row>
    <row r="1852" spans="1:1" ht="15" customHeight="1">
      <c r="A1852" s="123"/>
    </row>
    <row r="1853" spans="1:1" ht="15" customHeight="1">
      <c r="A1853" s="123"/>
    </row>
    <row r="1854" spans="1:1" ht="15" customHeight="1">
      <c r="A1854" s="123"/>
    </row>
    <row r="1855" spans="1:1" ht="15" customHeight="1">
      <c r="A1855" s="123"/>
    </row>
    <row r="1856" spans="1:1" ht="15" customHeight="1">
      <c r="A1856" s="123"/>
    </row>
    <row r="1857" spans="1:1" ht="15" customHeight="1">
      <c r="A1857" s="123"/>
    </row>
    <row r="1858" spans="1:1" ht="15" customHeight="1">
      <c r="A1858" s="123"/>
    </row>
    <row r="1859" spans="1:1" ht="15" customHeight="1">
      <c r="A1859" s="123"/>
    </row>
    <row r="1860" spans="1:1" ht="15" customHeight="1">
      <c r="A1860" s="123"/>
    </row>
    <row r="1861" spans="1:1" ht="15" customHeight="1">
      <c r="A1861" s="123"/>
    </row>
    <row r="1862" spans="1:1" ht="15" customHeight="1">
      <c r="A1862" s="123"/>
    </row>
    <row r="1863" spans="1:1" ht="15" customHeight="1">
      <c r="A1863" s="123"/>
    </row>
    <row r="1864" spans="1:1" ht="15" customHeight="1">
      <c r="A1864" s="123"/>
    </row>
    <row r="1865" spans="1:1" ht="15" customHeight="1">
      <c r="A1865" s="123"/>
    </row>
    <row r="1866" spans="1:1" ht="15" customHeight="1">
      <c r="A1866" s="123"/>
    </row>
    <row r="1867" spans="1:1" ht="15" customHeight="1">
      <c r="A1867" s="123"/>
    </row>
    <row r="1868" spans="1:1" ht="15" customHeight="1">
      <c r="A1868" s="123"/>
    </row>
    <row r="1869" spans="1:1" ht="15" customHeight="1">
      <c r="A1869" s="123"/>
    </row>
    <row r="1870" spans="1:1" ht="15" customHeight="1">
      <c r="A1870" s="123"/>
    </row>
    <row r="1871" spans="1:1" ht="15" customHeight="1">
      <c r="A1871" s="123"/>
    </row>
    <row r="1872" spans="1:1" ht="15" customHeight="1">
      <c r="A1872" s="123"/>
    </row>
    <row r="1873" spans="1:1" ht="15" customHeight="1">
      <c r="A1873" s="123"/>
    </row>
    <row r="1874" spans="1:1" ht="15" customHeight="1">
      <c r="A1874" s="123"/>
    </row>
    <row r="1875" spans="1:1" ht="15" customHeight="1">
      <c r="A1875" s="123"/>
    </row>
    <row r="1876" spans="1:1" ht="15" customHeight="1">
      <c r="A1876" s="123"/>
    </row>
    <row r="1877" spans="1:1" ht="15" customHeight="1">
      <c r="A1877" s="123"/>
    </row>
    <row r="1878" spans="1:1" ht="15" customHeight="1">
      <c r="A1878" s="123"/>
    </row>
    <row r="1879" spans="1:1" ht="15" customHeight="1">
      <c r="A1879" s="123"/>
    </row>
    <row r="1880" spans="1:1" ht="15" customHeight="1">
      <c r="A1880" s="123"/>
    </row>
    <row r="1881" spans="1:1" ht="15" customHeight="1">
      <c r="A1881" s="123"/>
    </row>
    <row r="1882" spans="1:1" ht="15" customHeight="1">
      <c r="A1882" s="123"/>
    </row>
    <row r="1883" spans="1:1" ht="15" customHeight="1">
      <c r="A1883" s="123"/>
    </row>
    <row r="1884" spans="1:1" ht="15" customHeight="1">
      <c r="A1884" s="123"/>
    </row>
    <row r="1885" spans="1:1" ht="15" customHeight="1">
      <c r="A1885" s="123"/>
    </row>
    <row r="1886" spans="1:1" ht="15" customHeight="1">
      <c r="A1886" s="123"/>
    </row>
    <row r="1887" spans="1:1" ht="15" customHeight="1">
      <c r="A1887" s="123"/>
    </row>
    <row r="1888" spans="1:1" ht="15" customHeight="1">
      <c r="A1888" s="123"/>
    </row>
    <row r="1889" spans="1:1" ht="15" customHeight="1">
      <c r="A1889" s="123"/>
    </row>
    <row r="1890" spans="1:1" ht="15" customHeight="1">
      <c r="A1890" s="123"/>
    </row>
    <row r="1891" spans="1:1" ht="15" customHeight="1">
      <c r="A1891" s="123"/>
    </row>
    <row r="1892" spans="1:1" ht="15" customHeight="1">
      <c r="A1892" s="123"/>
    </row>
    <row r="1893" spans="1:1" ht="15" customHeight="1">
      <c r="A1893" s="123"/>
    </row>
    <row r="1894" spans="1:1" ht="15" customHeight="1">
      <c r="A1894" s="123"/>
    </row>
    <row r="1895" spans="1:1" ht="15" customHeight="1">
      <c r="A1895" s="123"/>
    </row>
    <row r="1896" spans="1:1" ht="15" customHeight="1">
      <c r="A1896" s="123"/>
    </row>
    <row r="1897" spans="1:1" ht="15" customHeight="1">
      <c r="A1897" s="123"/>
    </row>
    <row r="1898" spans="1:1" ht="15" customHeight="1">
      <c r="A1898" s="123"/>
    </row>
    <row r="1899" spans="1:1" ht="15" customHeight="1">
      <c r="A1899" s="123"/>
    </row>
    <row r="1900" spans="1:1" ht="15" customHeight="1">
      <c r="A1900" s="123"/>
    </row>
    <row r="1901" spans="1:1" ht="15" customHeight="1">
      <c r="A1901" s="123"/>
    </row>
    <row r="1902" spans="1:1" ht="15" customHeight="1">
      <c r="A1902" s="123"/>
    </row>
    <row r="1903" spans="1:1" ht="15" customHeight="1">
      <c r="A1903" s="123"/>
    </row>
    <row r="1904" spans="1:1" ht="15" customHeight="1">
      <c r="A1904" s="123"/>
    </row>
    <row r="1905" spans="1:1" ht="15" customHeight="1">
      <c r="A1905" s="123"/>
    </row>
    <row r="1906" spans="1:1" ht="15" customHeight="1">
      <c r="A1906" s="123"/>
    </row>
    <row r="1907" spans="1:1" ht="15" customHeight="1">
      <c r="A1907" s="123"/>
    </row>
    <row r="1908" spans="1:1" ht="15" customHeight="1">
      <c r="A1908" s="123"/>
    </row>
    <row r="1909" spans="1:1" ht="15" customHeight="1">
      <c r="A1909" s="123"/>
    </row>
    <row r="1910" spans="1:1" ht="15" customHeight="1">
      <c r="A1910" s="123"/>
    </row>
    <row r="1911" spans="1:1" ht="15" customHeight="1">
      <c r="A1911" s="123"/>
    </row>
    <row r="1912" spans="1:1" ht="15" customHeight="1">
      <c r="A1912" s="123"/>
    </row>
    <row r="1913" spans="1:1" ht="15" customHeight="1">
      <c r="A1913" s="123"/>
    </row>
    <row r="1914" spans="1:1" ht="15" customHeight="1">
      <c r="A1914" s="123"/>
    </row>
    <row r="1915" spans="1:1" ht="15" customHeight="1">
      <c r="A1915" s="123"/>
    </row>
    <row r="1916" spans="1:1" ht="15" customHeight="1">
      <c r="A1916" s="123"/>
    </row>
    <row r="1917" spans="1:1" ht="15" customHeight="1">
      <c r="A1917" s="123"/>
    </row>
    <row r="1918" spans="1:1" ht="15" customHeight="1">
      <c r="A1918" s="123"/>
    </row>
    <row r="1919" spans="1:1" ht="15" customHeight="1">
      <c r="A1919" s="123"/>
    </row>
    <row r="1920" spans="1:1" ht="15" customHeight="1">
      <c r="A1920" s="123"/>
    </row>
    <row r="1921" spans="1:1" ht="15" customHeight="1">
      <c r="A1921" s="123"/>
    </row>
    <row r="1922" spans="1:1" ht="15" customHeight="1">
      <c r="A1922" s="123"/>
    </row>
    <row r="1923" spans="1:1" ht="15" customHeight="1">
      <c r="A1923" s="123"/>
    </row>
    <row r="1924" spans="1:1" ht="15" customHeight="1">
      <c r="A1924" s="123"/>
    </row>
    <row r="1925" spans="1:1" ht="15" customHeight="1">
      <c r="A1925" s="123"/>
    </row>
    <row r="1926" spans="1:1" ht="15" customHeight="1">
      <c r="A1926" s="123"/>
    </row>
    <row r="1927" spans="1:1" ht="15" customHeight="1">
      <c r="A1927" s="123"/>
    </row>
    <row r="1928" spans="1:1" ht="15" customHeight="1">
      <c r="A1928" s="123"/>
    </row>
    <row r="1929" spans="1:1" ht="15" customHeight="1">
      <c r="A1929" s="123"/>
    </row>
    <row r="1930" spans="1:1" ht="15" customHeight="1">
      <c r="A1930" s="123"/>
    </row>
    <row r="1931" spans="1:1" ht="15" customHeight="1">
      <c r="A1931" s="123"/>
    </row>
    <row r="1932" spans="1:1" ht="15" customHeight="1">
      <c r="A1932" s="123"/>
    </row>
    <row r="1933" spans="1:1" ht="15" customHeight="1">
      <c r="A1933" s="123"/>
    </row>
    <row r="1934" spans="1:1" ht="15" customHeight="1">
      <c r="A1934" s="123"/>
    </row>
    <row r="1935" spans="1:1" ht="15" customHeight="1">
      <c r="A1935" s="123"/>
    </row>
    <row r="1936" spans="1:1" ht="15" customHeight="1">
      <c r="A1936" s="123"/>
    </row>
    <row r="1937" spans="1:1" ht="15" customHeight="1">
      <c r="A1937" s="123"/>
    </row>
    <row r="1938" spans="1:1" ht="15" customHeight="1">
      <c r="A1938" s="123"/>
    </row>
    <row r="1939" spans="1:1" ht="15" customHeight="1">
      <c r="A1939" s="123"/>
    </row>
    <row r="1940" spans="1:1" ht="15" customHeight="1">
      <c r="A1940" s="123"/>
    </row>
    <row r="1941" spans="1:1" ht="15" customHeight="1">
      <c r="A1941" s="123"/>
    </row>
    <row r="1942" spans="1:1" ht="15" customHeight="1">
      <c r="A1942" s="123"/>
    </row>
    <row r="1943" spans="1:1" ht="15" customHeight="1">
      <c r="A1943" s="123"/>
    </row>
    <row r="1944" spans="1:1" ht="15" customHeight="1">
      <c r="A1944" s="123"/>
    </row>
    <row r="1945" spans="1:1" ht="15" customHeight="1">
      <c r="A1945" s="123"/>
    </row>
    <row r="1946" spans="1:1" ht="15" customHeight="1">
      <c r="A1946" s="123"/>
    </row>
    <row r="1947" spans="1:1" ht="15" customHeight="1">
      <c r="A1947" s="123"/>
    </row>
    <row r="1948" spans="1:1" ht="15" customHeight="1">
      <c r="A1948" s="123"/>
    </row>
    <row r="1949" spans="1:1" ht="15" customHeight="1">
      <c r="A1949" s="123"/>
    </row>
    <row r="1950" spans="1:1" ht="15" customHeight="1">
      <c r="A1950" s="123"/>
    </row>
    <row r="1951" spans="1:1" ht="15" customHeight="1">
      <c r="A1951" s="123"/>
    </row>
    <row r="1952" spans="1:1" ht="15" customHeight="1">
      <c r="A1952" s="123"/>
    </row>
    <row r="1953" spans="1:1" ht="15" customHeight="1">
      <c r="A1953" s="123"/>
    </row>
    <row r="1954" spans="1:1" ht="15" customHeight="1">
      <c r="A1954" s="123"/>
    </row>
    <row r="1955" spans="1:1" ht="15" customHeight="1">
      <c r="A1955" s="123"/>
    </row>
    <row r="1956" spans="1:1" ht="15" customHeight="1">
      <c r="A1956" s="123"/>
    </row>
    <row r="1957" spans="1:1" ht="15" customHeight="1">
      <c r="A1957" s="123"/>
    </row>
    <row r="1958" spans="1:1" ht="15" customHeight="1">
      <c r="A1958" s="123"/>
    </row>
    <row r="1959" spans="1:1" ht="15" customHeight="1">
      <c r="A1959" s="123"/>
    </row>
    <row r="1960" spans="1:1" ht="15" customHeight="1">
      <c r="A1960" s="123"/>
    </row>
    <row r="1961" spans="1:1" ht="15" customHeight="1">
      <c r="A1961" s="123"/>
    </row>
    <row r="1962" spans="1:1" ht="15" customHeight="1">
      <c r="A1962" s="123"/>
    </row>
    <row r="1963" spans="1:1" ht="15" customHeight="1">
      <c r="A1963" s="123"/>
    </row>
    <row r="1964" spans="1:1" ht="15" customHeight="1">
      <c r="A1964" s="123"/>
    </row>
    <row r="1965" spans="1:1" ht="15" customHeight="1">
      <c r="A1965" s="123"/>
    </row>
    <row r="1966" spans="1:1" ht="15" customHeight="1">
      <c r="A1966" s="123"/>
    </row>
    <row r="1967" spans="1:1" ht="15" customHeight="1">
      <c r="A1967" s="123"/>
    </row>
    <row r="1968" spans="1:1" ht="15" customHeight="1">
      <c r="A1968" s="123"/>
    </row>
    <row r="1969" spans="1:1" ht="15" customHeight="1">
      <c r="A1969" s="123"/>
    </row>
    <row r="1970" spans="1:1" ht="15" customHeight="1">
      <c r="A1970" s="123"/>
    </row>
    <row r="1971" spans="1:1" ht="15" customHeight="1">
      <c r="A1971" s="123"/>
    </row>
    <row r="1972" spans="1:1" ht="15" customHeight="1">
      <c r="A1972" s="123"/>
    </row>
    <row r="1973" spans="1:1" ht="15" customHeight="1">
      <c r="A1973" s="123"/>
    </row>
    <row r="1974" spans="1:1" ht="15" customHeight="1">
      <c r="A1974" s="123"/>
    </row>
    <row r="1975" spans="1:1" ht="15" customHeight="1">
      <c r="A1975" s="123"/>
    </row>
    <row r="1976" spans="1:1" ht="15" customHeight="1">
      <c r="A1976" s="123"/>
    </row>
    <row r="1977" spans="1:1" ht="15" customHeight="1">
      <c r="A1977" s="123"/>
    </row>
    <row r="1978" spans="1:1" ht="15" customHeight="1">
      <c r="A1978" s="123"/>
    </row>
    <row r="1979" spans="1:1" ht="15" customHeight="1">
      <c r="A1979" s="123"/>
    </row>
    <row r="1980" spans="1:1" ht="15" customHeight="1">
      <c r="A1980" s="123"/>
    </row>
    <row r="1981" spans="1:1" ht="15" customHeight="1">
      <c r="A1981" s="123"/>
    </row>
    <row r="1982" spans="1:1" ht="15" customHeight="1">
      <c r="A1982" s="123"/>
    </row>
    <row r="1983" spans="1:1" ht="15" customHeight="1">
      <c r="A1983" s="123"/>
    </row>
    <row r="1984" spans="1:1" ht="15" customHeight="1">
      <c r="A1984" s="123"/>
    </row>
    <row r="1985" spans="1:1" ht="15" customHeight="1">
      <c r="A1985" s="123"/>
    </row>
    <row r="1986" spans="1:1" ht="15" customHeight="1">
      <c r="A1986" s="123"/>
    </row>
    <row r="1987" spans="1:1" ht="15" customHeight="1">
      <c r="A1987" s="123"/>
    </row>
    <row r="1988" spans="1:1" ht="15" customHeight="1">
      <c r="A1988" s="123"/>
    </row>
    <row r="1989" spans="1:1" ht="15" customHeight="1">
      <c r="A1989" s="123"/>
    </row>
    <row r="1990" spans="1:1" ht="15" customHeight="1">
      <c r="A1990" s="123"/>
    </row>
    <row r="1991" spans="1:1" ht="15" customHeight="1">
      <c r="A1991" s="123"/>
    </row>
    <row r="1992" spans="1:1" ht="15" customHeight="1">
      <c r="A1992" s="123"/>
    </row>
    <row r="1993" spans="1:1" ht="15" customHeight="1">
      <c r="A1993" s="123"/>
    </row>
    <row r="1994" spans="1:1" ht="15" customHeight="1">
      <c r="A1994" s="123"/>
    </row>
    <row r="1995" spans="1:1" ht="15" customHeight="1">
      <c r="A1995" s="123"/>
    </row>
    <row r="1996" spans="1:1" ht="15" customHeight="1">
      <c r="A1996" s="123"/>
    </row>
    <row r="1997" spans="1:1" ht="15" customHeight="1">
      <c r="A1997" s="123"/>
    </row>
    <row r="1998" spans="1:1" ht="15" customHeight="1">
      <c r="A1998" s="123"/>
    </row>
    <row r="1999" spans="1:1" ht="15" customHeight="1">
      <c r="A1999" s="123"/>
    </row>
    <row r="2000" spans="1:1" ht="15" customHeight="1">
      <c r="A2000" s="123"/>
    </row>
    <row r="2001" spans="1:1" ht="15" customHeight="1">
      <c r="A2001" s="123"/>
    </row>
    <row r="2002" spans="1:1" ht="15" customHeight="1">
      <c r="A2002" s="123"/>
    </row>
    <row r="2003" spans="1:1" ht="15" customHeight="1">
      <c r="A2003" s="123"/>
    </row>
    <row r="2004" spans="1:1" ht="15" customHeight="1">
      <c r="A2004" s="123"/>
    </row>
    <row r="2005" spans="1:1" ht="15" customHeight="1">
      <c r="A2005" s="123"/>
    </row>
    <row r="2006" spans="1:1" ht="15" customHeight="1">
      <c r="A2006" s="123"/>
    </row>
    <row r="2007" spans="1:1" ht="15" customHeight="1">
      <c r="A2007" s="123"/>
    </row>
    <row r="2008" spans="1:1" ht="15" customHeight="1">
      <c r="A2008" s="123"/>
    </row>
    <row r="2009" spans="1:1" ht="15" customHeight="1">
      <c r="A2009" s="123"/>
    </row>
    <row r="2010" spans="1:1" ht="15" customHeight="1">
      <c r="A2010" s="123"/>
    </row>
    <row r="2011" spans="1:1" ht="15" customHeight="1">
      <c r="A2011" s="123"/>
    </row>
    <row r="2012" spans="1:1" ht="15" customHeight="1">
      <c r="A2012" s="123"/>
    </row>
    <row r="2013" spans="1:1" ht="15" customHeight="1">
      <c r="A2013" s="123"/>
    </row>
    <row r="2014" spans="1:1" ht="15" customHeight="1">
      <c r="A2014" s="123"/>
    </row>
    <row r="2015" spans="1:1" ht="15" customHeight="1">
      <c r="A2015" s="123"/>
    </row>
    <row r="2016" spans="1:1" ht="15" customHeight="1">
      <c r="A2016" s="123"/>
    </row>
    <row r="2017" spans="1:1" ht="15" customHeight="1">
      <c r="A2017" s="123"/>
    </row>
    <row r="2018" spans="1:1" ht="15" customHeight="1">
      <c r="A2018" s="123"/>
    </row>
    <row r="2019" spans="1:1" ht="15" customHeight="1">
      <c r="A2019" s="123"/>
    </row>
    <row r="2020" spans="1:1" ht="15" customHeight="1">
      <c r="A2020" s="123"/>
    </row>
    <row r="2021" spans="1:1" ht="15" customHeight="1">
      <c r="A2021" s="123"/>
    </row>
    <row r="2022" spans="1:1" ht="15" customHeight="1">
      <c r="A2022" s="123"/>
    </row>
    <row r="2023" spans="1:1" ht="15" customHeight="1">
      <c r="A2023" s="123"/>
    </row>
    <row r="2024" spans="1:1" ht="15" customHeight="1">
      <c r="A2024" s="123"/>
    </row>
    <row r="2025" spans="1:1" ht="15" customHeight="1">
      <c r="A2025" s="123"/>
    </row>
    <row r="2026" spans="1:1" ht="15" customHeight="1">
      <c r="A2026" s="123"/>
    </row>
    <row r="2027" spans="1:1" ht="15" customHeight="1">
      <c r="A2027" s="123"/>
    </row>
    <row r="2028" spans="1:1" ht="15" customHeight="1">
      <c r="A2028" s="123"/>
    </row>
    <row r="2029" spans="1:1" ht="15" customHeight="1">
      <c r="A2029" s="123"/>
    </row>
    <row r="2030" spans="1:1" ht="15" customHeight="1">
      <c r="A2030" s="123"/>
    </row>
    <row r="2031" spans="1:1" ht="15" customHeight="1">
      <c r="A2031" s="123"/>
    </row>
    <row r="2032" spans="1:1" ht="15" customHeight="1">
      <c r="A2032" s="123"/>
    </row>
    <row r="2033" spans="1:1" ht="15" customHeight="1">
      <c r="A2033" s="123"/>
    </row>
    <row r="2034" spans="1:1" ht="15" customHeight="1">
      <c r="A2034" s="123"/>
    </row>
    <row r="2035" spans="1:1" ht="15" customHeight="1">
      <c r="A2035" s="123"/>
    </row>
    <row r="2036" spans="1:1" ht="15" customHeight="1">
      <c r="A2036" s="123"/>
    </row>
    <row r="2037" spans="1:1" ht="15" customHeight="1">
      <c r="A2037" s="123"/>
    </row>
    <row r="2038" spans="1:1" ht="15" customHeight="1">
      <c r="A2038" s="123"/>
    </row>
    <row r="2039" spans="1:1" ht="15" customHeight="1">
      <c r="A2039" s="123"/>
    </row>
    <row r="2040" spans="1:1" ht="15" customHeight="1">
      <c r="A2040" s="123"/>
    </row>
    <row r="2041" spans="1:1" ht="15" customHeight="1">
      <c r="A2041" s="123"/>
    </row>
    <row r="2042" spans="1:1" ht="15" customHeight="1">
      <c r="A2042" s="123"/>
    </row>
    <row r="2043" spans="1:1" ht="15" customHeight="1">
      <c r="A2043" s="123"/>
    </row>
    <row r="2044" spans="1:1" ht="15" customHeight="1">
      <c r="A2044" s="123"/>
    </row>
    <row r="2045" spans="1:1" ht="15" customHeight="1">
      <c r="A2045" s="123"/>
    </row>
    <row r="2046" spans="1:1" ht="15" customHeight="1">
      <c r="A2046" s="123"/>
    </row>
    <row r="2047" spans="1:1" ht="15" customHeight="1">
      <c r="A2047" s="123"/>
    </row>
    <row r="2048" spans="1:1" ht="15" customHeight="1">
      <c r="A2048" s="123"/>
    </row>
    <row r="2049" spans="1:1" ht="15" customHeight="1">
      <c r="A2049" s="123"/>
    </row>
    <row r="2050" spans="1:1" ht="15" customHeight="1">
      <c r="A2050" s="123"/>
    </row>
    <row r="2051" spans="1:1" ht="15" customHeight="1">
      <c r="A2051" s="123"/>
    </row>
    <row r="2052" spans="1:1" ht="15" customHeight="1">
      <c r="A2052" s="123"/>
    </row>
    <row r="2053" spans="1:1" ht="15" customHeight="1">
      <c r="A2053" s="123"/>
    </row>
    <row r="2054" spans="1:1" ht="15" customHeight="1">
      <c r="A2054" s="123"/>
    </row>
    <row r="2055" spans="1:1" ht="15" customHeight="1">
      <c r="A2055" s="123"/>
    </row>
    <row r="2056" spans="1:1" ht="15" customHeight="1">
      <c r="A2056" s="123"/>
    </row>
    <row r="2057" spans="1:1" ht="15" customHeight="1">
      <c r="A2057" s="123"/>
    </row>
    <row r="2058" spans="1:1" ht="15" customHeight="1">
      <c r="A2058" s="123"/>
    </row>
    <row r="2059" spans="1:1" ht="15" customHeight="1">
      <c r="A2059" s="123"/>
    </row>
    <row r="2060" spans="1:1" ht="15" customHeight="1">
      <c r="A2060" s="123"/>
    </row>
    <row r="2061" spans="1:1" ht="15" customHeight="1">
      <c r="A2061" s="123"/>
    </row>
    <row r="2062" spans="1:1" ht="15" customHeight="1">
      <c r="A2062" s="123"/>
    </row>
    <row r="2063" spans="1:1" ht="15" customHeight="1">
      <c r="A2063" s="123"/>
    </row>
    <row r="2064" spans="1:1" ht="15" customHeight="1">
      <c r="A2064" s="123"/>
    </row>
    <row r="2065" spans="1:1" ht="15" customHeight="1">
      <c r="A2065" s="123"/>
    </row>
    <row r="2066" spans="1:1" ht="15" customHeight="1">
      <c r="A2066" s="123"/>
    </row>
    <row r="2067" spans="1:1" ht="15" customHeight="1">
      <c r="A2067" s="123"/>
    </row>
    <row r="2068" spans="1:1" ht="15" customHeight="1">
      <c r="A2068" s="123"/>
    </row>
    <row r="2069" spans="1:1" ht="15" customHeight="1">
      <c r="A2069" s="123"/>
    </row>
    <row r="2070" spans="1:1" ht="15" customHeight="1">
      <c r="A2070" s="123"/>
    </row>
    <row r="2071" spans="1:1" ht="15" customHeight="1">
      <c r="A2071" s="123"/>
    </row>
    <row r="2072" spans="1:1" ht="15" customHeight="1">
      <c r="A2072" s="123"/>
    </row>
    <row r="2073" spans="1:1" ht="15" customHeight="1">
      <c r="A2073" s="123"/>
    </row>
    <row r="2074" spans="1:1" ht="15" customHeight="1">
      <c r="A2074" s="123"/>
    </row>
    <row r="2075" spans="1:1" ht="15" customHeight="1">
      <c r="A2075" s="123"/>
    </row>
    <row r="2076" spans="1:1" ht="15" customHeight="1">
      <c r="A2076" s="123"/>
    </row>
    <row r="2077" spans="1:1" ht="15" customHeight="1">
      <c r="A2077" s="123"/>
    </row>
    <row r="2078" spans="1:1" ht="15" customHeight="1">
      <c r="A2078" s="123"/>
    </row>
    <row r="2079" spans="1:1" ht="15" customHeight="1">
      <c r="A2079" s="123"/>
    </row>
    <row r="2080" spans="1:1" ht="15" customHeight="1">
      <c r="A2080" s="123"/>
    </row>
    <row r="2081" spans="1:1" ht="15" customHeight="1">
      <c r="A2081" s="123"/>
    </row>
    <row r="2082" spans="1:1" ht="15" customHeight="1">
      <c r="A2082" s="123"/>
    </row>
    <row r="2083" spans="1:1" ht="15" customHeight="1">
      <c r="A2083" s="123"/>
    </row>
    <row r="2084" spans="1:1" ht="15" customHeight="1">
      <c r="A2084" s="123"/>
    </row>
    <row r="2085" spans="1:1" ht="15" customHeight="1">
      <c r="A2085" s="123"/>
    </row>
    <row r="2086" spans="1:1" ht="15" customHeight="1">
      <c r="A2086" s="123"/>
    </row>
    <row r="2087" spans="1:1" ht="15" customHeight="1">
      <c r="A2087" s="123"/>
    </row>
    <row r="2088" spans="1:1" ht="15" customHeight="1">
      <c r="A2088" s="123"/>
    </row>
    <row r="2089" spans="1:1" ht="15" customHeight="1">
      <c r="A2089" s="123"/>
    </row>
    <row r="2090" spans="1:1" ht="15" customHeight="1">
      <c r="A2090" s="123"/>
    </row>
    <row r="2091" spans="1:1" ht="15" customHeight="1">
      <c r="A2091" s="123"/>
    </row>
    <row r="2092" spans="1:1" ht="15" customHeight="1">
      <c r="A2092" s="123"/>
    </row>
    <row r="2093" spans="1:1" ht="15" customHeight="1">
      <c r="A2093" s="123"/>
    </row>
    <row r="2094" spans="1:1" ht="15" customHeight="1">
      <c r="A2094" s="123"/>
    </row>
    <row r="2095" spans="1:1" ht="15" customHeight="1">
      <c r="A2095" s="123"/>
    </row>
    <row r="2096" spans="1:1" ht="15" customHeight="1">
      <c r="A2096" s="123"/>
    </row>
    <row r="2097" spans="1:1" ht="15" customHeight="1">
      <c r="A2097" s="123"/>
    </row>
    <row r="2098" spans="1:1" ht="15" customHeight="1">
      <c r="A2098" s="123"/>
    </row>
    <row r="2099" spans="1:1" ht="15" customHeight="1">
      <c r="A2099" s="123"/>
    </row>
    <row r="2100" spans="1:1" ht="15" customHeight="1">
      <c r="A2100" s="123"/>
    </row>
    <row r="2101" spans="1:1" ht="15" customHeight="1">
      <c r="A2101" s="123"/>
    </row>
    <row r="2102" spans="1:1" ht="15" customHeight="1">
      <c r="A2102" s="123"/>
    </row>
    <row r="2103" spans="1:1" ht="15" customHeight="1">
      <c r="A2103" s="123"/>
    </row>
    <row r="2104" spans="1:1" ht="15" customHeight="1">
      <c r="A2104" s="123"/>
    </row>
    <row r="2105" spans="1:1" ht="15" customHeight="1">
      <c r="A2105" s="123"/>
    </row>
    <row r="2106" spans="1:1" ht="15" customHeight="1">
      <c r="A2106" s="123"/>
    </row>
    <row r="2107" spans="1:1" ht="15" customHeight="1">
      <c r="A2107" s="123"/>
    </row>
    <row r="2108" spans="1:1" ht="15" customHeight="1">
      <c r="A2108" s="123"/>
    </row>
    <row r="2109" spans="1:1" ht="15" customHeight="1">
      <c r="A2109" s="123"/>
    </row>
    <row r="2110" spans="1:1" ht="15" customHeight="1">
      <c r="A2110" s="123"/>
    </row>
    <row r="2111" spans="1:1" ht="15" customHeight="1">
      <c r="A2111" s="123"/>
    </row>
    <row r="2112" spans="1:1" ht="15" customHeight="1">
      <c r="A2112" s="123"/>
    </row>
    <row r="2113" spans="1:1" ht="15" customHeight="1">
      <c r="A2113" s="123"/>
    </row>
    <row r="2114" spans="1:1" ht="15" customHeight="1">
      <c r="A2114" s="123"/>
    </row>
    <row r="2115" spans="1:1" ht="15" customHeight="1">
      <c r="A2115" s="123"/>
    </row>
    <row r="2116" spans="1:1" ht="15" customHeight="1">
      <c r="A2116" s="123"/>
    </row>
    <row r="2117" spans="1:1" ht="15" customHeight="1">
      <c r="A2117" s="123"/>
    </row>
    <row r="2118" spans="1:1" ht="15" customHeight="1">
      <c r="A2118" s="123"/>
    </row>
    <row r="2119" spans="1:1" ht="15" customHeight="1">
      <c r="A2119" s="123"/>
    </row>
    <row r="2120" spans="1:1" ht="15" customHeight="1">
      <c r="A2120" s="123"/>
    </row>
    <row r="2121" spans="1:1" ht="15" customHeight="1">
      <c r="A2121" s="123"/>
    </row>
    <row r="2122" spans="1:1" ht="15" customHeight="1">
      <c r="A2122" s="123"/>
    </row>
    <row r="2123" spans="1:1" ht="15" customHeight="1">
      <c r="A2123" s="123"/>
    </row>
    <row r="2124" spans="1:1" ht="15" customHeight="1">
      <c r="A2124" s="123"/>
    </row>
    <row r="2125" spans="1:1" ht="15" customHeight="1">
      <c r="A2125" s="123"/>
    </row>
    <row r="2126" spans="1:1" ht="15" customHeight="1">
      <c r="A2126" s="123"/>
    </row>
    <row r="2127" spans="1:1" ht="15" customHeight="1">
      <c r="A2127" s="123"/>
    </row>
    <row r="2128" spans="1:1" ht="15" customHeight="1">
      <c r="A2128" s="123"/>
    </row>
    <row r="2129" spans="1:1" ht="15" customHeight="1">
      <c r="A2129" s="123"/>
    </row>
    <row r="2130" spans="1:1" ht="15" customHeight="1">
      <c r="A2130" s="123"/>
    </row>
    <row r="2131" spans="1:1" ht="15" customHeight="1">
      <c r="A2131" s="123"/>
    </row>
    <row r="2132" spans="1:1" ht="15" customHeight="1">
      <c r="A2132" s="123"/>
    </row>
    <row r="2133" spans="1:1" ht="15" customHeight="1">
      <c r="A2133" s="123"/>
    </row>
    <row r="2134" spans="1:1" ht="15" customHeight="1">
      <c r="A2134" s="123"/>
    </row>
    <row r="2135" spans="1:1" ht="15" customHeight="1">
      <c r="A2135" s="123"/>
    </row>
    <row r="2136" spans="1:1" ht="15" customHeight="1">
      <c r="A2136" s="123"/>
    </row>
    <row r="2137" spans="1:1" ht="15" customHeight="1">
      <c r="A2137" s="123"/>
    </row>
    <row r="2138" spans="1:1" ht="15" customHeight="1">
      <c r="A2138" s="123"/>
    </row>
    <row r="2139" spans="1:1" ht="15" customHeight="1">
      <c r="A2139" s="123"/>
    </row>
    <row r="2140" spans="1:1" ht="15" customHeight="1">
      <c r="A2140" s="123"/>
    </row>
    <row r="2141" spans="1:1" ht="15" customHeight="1">
      <c r="A2141" s="123"/>
    </row>
    <row r="2142" spans="1:1" ht="15" customHeight="1">
      <c r="A2142" s="123"/>
    </row>
    <row r="2143" spans="1:1" ht="15" customHeight="1">
      <c r="A2143" s="123"/>
    </row>
    <row r="2144" spans="1:1" ht="15" customHeight="1">
      <c r="A2144" s="123"/>
    </row>
    <row r="2145" spans="1:1" ht="15" customHeight="1">
      <c r="A2145" s="123"/>
    </row>
    <row r="2146" spans="1:1" ht="15" customHeight="1">
      <c r="A2146" s="123"/>
    </row>
    <row r="2147" spans="1:1" ht="15" customHeight="1">
      <c r="A2147" s="123"/>
    </row>
    <row r="2148" spans="1:1" ht="15" customHeight="1">
      <c r="A2148" s="123"/>
    </row>
    <row r="2149" spans="1:1" ht="15" customHeight="1">
      <c r="A2149" s="123"/>
    </row>
    <row r="2150" spans="1:1" ht="15" customHeight="1">
      <c r="A2150" s="123"/>
    </row>
    <row r="2151" spans="1:1" ht="15" customHeight="1">
      <c r="A2151" s="123"/>
    </row>
    <row r="2152" spans="1:1" ht="15" customHeight="1">
      <c r="A2152" s="123"/>
    </row>
    <row r="2153" spans="1:1" ht="15" customHeight="1">
      <c r="A2153" s="123"/>
    </row>
    <row r="2154" spans="1:1" ht="15" customHeight="1">
      <c r="A2154" s="123"/>
    </row>
    <row r="2155" spans="1:1" ht="15" customHeight="1">
      <c r="A2155" s="123"/>
    </row>
    <row r="2156" spans="1:1" ht="15" customHeight="1">
      <c r="A2156" s="123"/>
    </row>
    <row r="2157" spans="1:1" ht="15" customHeight="1">
      <c r="A2157" s="123"/>
    </row>
    <row r="2158" spans="1:1" ht="15" customHeight="1">
      <c r="A2158" s="123"/>
    </row>
    <row r="2159" spans="1:1" ht="15" customHeight="1">
      <c r="A2159" s="123"/>
    </row>
    <row r="2160" spans="1:1" ht="15" customHeight="1">
      <c r="A2160" s="123"/>
    </row>
    <row r="2161" spans="1:1" ht="15" customHeight="1">
      <c r="A2161" s="123"/>
    </row>
    <row r="2162" spans="1:1" ht="15" customHeight="1">
      <c r="A2162" s="123"/>
    </row>
    <row r="2163" spans="1:1" ht="15" customHeight="1">
      <c r="A2163" s="123"/>
    </row>
    <row r="2164" spans="1:1" ht="15" customHeight="1">
      <c r="A2164" s="123"/>
    </row>
    <row r="2165" spans="1:1" ht="15" customHeight="1">
      <c r="A2165" s="123"/>
    </row>
    <row r="2166" spans="1:1" ht="15" customHeight="1">
      <c r="A2166" s="123"/>
    </row>
    <row r="2167" spans="1:1" ht="15" customHeight="1">
      <c r="A2167" s="123"/>
    </row>
    <row r="2168" spans="1:1" ht="15" customHeight="1">
      <c r="A2168" s="123"/>
    </row>
    <row r="2169" spans="1:1" ht="15" customHeight="1">
      <c r="A2169" s="123"/>
    </row>
    <row r="2170" spans="1:1" ht="15" customHeight="1">
      <c r="A2170" s="123"/>
    </row>
    <row r="2171" spans="1:1" ht="15" customHeight="1">
      <c r="A2171" s="123"/>
    </row>
    <row r="2172" spans="1:1" ht="15" customHeight="1">
      <c r="A2172" s="123"/>
    </row>
    <row r="2173" spans="1:1" ht="15" customHeight="1">
      <c r="A2173" s="123"/>
    </row>
    <row r="2174" spans="1:1" ht="15" customHeight="1">
      <c r="A2174" s="123"/>
    </row>
    <row r="2175" spans="1:1" ht="15" customHeight="1">
      <c r="A2175" s="123"/>
    </row>
    <row r="2176" spans="1:1" ht="15" customHeight="1">
      <c r="A2176" s="123"/>
    </row>
    <row r="2177" spans="1:1" ht="15" customHeight="1">
      <c r="A2177" s="123"/>
    </row>
    <row r="2178" spans="1:1" ht="15" customHeight="1">
      <c r="A2178" s="123"/>
    </row>
    <row r="2179" spans="1:1" ht="15" customHeight="1">
      <c r="A2179" s="123"/>
    </row>
    <row r="2180" spans="1:1" ht="15" customHeight="1">
      <c r="A2180" s="123"/>
    </row>
    <row r="2181" spans="1:1" ht="15" customHeight="1">
      <c r="A2181" s="123"/>
    </row>
    <row r="2182" spans="1:1" ht="15" customHeight="1">
      <c r="A2182" s="123"/>
    </row>
    <row r="2183" spans="1:1" ht="15" customHeight="1">
      <c r="A2183" s="123"/>
    </row>
    <row r="2184" spans="1:1" ht="15" customHeight="1">
      <c r="A2184" s="123"/>
    </row>
    <row r="2185" spans="1:1" ht="15" customHeight="1">
      <c r="A2185" s="123"/>
    </row>
    <row r="2186" spans="1:1" ht="15" customHeight="1">
      <c r="A2186" s="123"/>
    </row>
    <row r="2187" spans="1:1" ht="15" customHeight="1">
      <c r="A2187" s="123"/>
    </row>
    <row r="2188" spans="1:1" ht="15" customHeight="1">
      <c r="A2188" s="123"/>
    </row>
    <row r="2189" spans="1:1" ht="15" customHeight="1">
      <c r="A2189" s="123"/>
    </row>
    <row r="2190" spans="1:1" ht="15" customHeight="1">
      <c r="A2190" s="123"/>
    </row>
    <row r="2191" spans="1:1" ht="15" customHeight="1">
      <c r="A2191" s="123"/>
    </row>
    <row r="2192" spans="1:1" ht="15" customHeight="1">
      <c r="A2192" s="123"/>
    </row>
    <row r="2193" spans="1:1" ht="15" customHeight="1">
      <c r="A2193" s="123"/>
    </row>
    <row r="2194" spans="1:1" ht="15" customHeight="1">
      <c r="A2194" s="123"/>
    </row>
    <row r="2195" spans="1:1" ht="15" customHeight="1">
      <c r="A2195" s="123"/>
    </row>
    <row r="2196" spans="1:1" ht="15" customHeight="1">
      <c r="A2196" s="123"/>
    </row>
    <row r="2197" spans="1:1" ht="15" customHeight="1">
      <c r="A2197" s="123"/>
    </row>
    <row r="2198" spans="1:1" ht="15" customHeight="1">
      <c r="A2198" s="123"/>
    </row>
    <row r="2199" spans="1:1" ht="15" customHeight="1">
      <c r="A2199" s="123"/>
    </row>
    <row r="2200" spans="1:1" ht="15" customHeight="1">
      <c r="A2200" s="123"/>
    </row>
    <row r="2201" spans="1:1" ht="15" customHeight="1">
      <c r="A2201" s="123"/>
    </row>
    <row r="2202" spans="1:1" ht="15" customHeight="1">
      <c r="A2202" s="123"/>
    </row>
    <row r="2203" spans="1:1" ht="15" customHeight="1">
      <c r="A2203" s="123"/>
    </row>
    <row r="2204" spans="1:1" ht="15" customHeight="1">
      <c r="A2204" s="123"/>
    </row>
    <row r="2205" spans="1:1" ht="15" customHeight="1">
      <c r="A2205" s="123"/>
    </row>
    <row r="2206" spans="1:1" ht="15" customHeight="1">
      <c r="A2206" s="123"/>
    </row>
    <row r="2207" spans="1:1" ht="15" customHeight="1">
      <c r="A2207" s="123"/>
    </row>
    <row r="2208" spans="1:1" ht="15" customHeight="1">
      <c r="A2208" s="123"/>
    </row>
    <row r="2209" spans="1:1" ht="15" customHeight="1">
      <c r="A2209" s="123"/>
    </row>
    <row r="2210" spans="1:1" ht="15" customHeight="1">
      <c r="A2210" s="123"/>
    </row>
    <row r="2211" spans="1:1" ht="15" customHeight="1">
      <c r="A2211" s="123"/>
    </row>
    <row r="2212" spans="1:1" ht="15" customHeight="1">
      <c r="A2212" s="123"/>
    </row>
    <row r="2213" spans="1:1" ht="15" customHeight="1">
      <c r="A2213" s="123"/>
    </row>
    <row r="2214" spans="1:1" ht="15" customHeight="1">
      <c r="A2214" s="123"/>
    </row>
    <row r="2215" spans="1:1" ht="15" customHeight="1">
      <c r="A2215" s="123"/>
    </row>
    <row r="2216" spans="1:1" ht="15" customHeight="1">
      <c r="A2216" s="123"/>
    </row>
    <row r="2217" spans="1:1" ht="15" customHeight="1">
      <c r="A2217" s="123"/>
    </row>
    <row r="2218" spans="1:1" ht="15" customHeight="1">
      <c r="A2218" s="123"/>
    </row>
    <row r="2219" spans="1:1" ht="15" customHeight="1">
      <c r="A2219" s="123"/>
    </row>
    <row r="2220" spans="1:1" ht="15" customHeight="1">
      <c r="A2220" s="123"/>
    </row>
    <row r="2221" spans="1:1" ht="15" customHeight="1">
      <c r="A2221" s="123"/>
    </row>
    <row r="2222" spans="1:1" ht="15" customHeight="1">
      <c r="A2222" s="123"/>
    </row>
    <row r="2223" spans="1:1" ht="15" customHeight="1">
      <c r="A2223" s="123"/>
    </row>
    <row r="2224" spans="1:1" ht="15" customHeight="1">
      <c r="A2224" s="123"/>
    </row>
    <row r="2225" spans="1:1" ht="15" customHeight="1">
      <c r="A2225" s="123"/>
    </row>
    <row r="2226" spans="1:1" ht="15" customHeight="1">
      <c r="A2226" s="123"/>
    </row>
    <row r="2227" spans="1:1" ht="15" customHeight="1">
      <c r="A2227" s="123"/>
    </row>
    <row r="2228" spans="1:1" ht="15" customHeight="1">
      <c r="A2228" s="123"/>
    </row>
    <row r="2229" spans="1:1" ht="15" customHeight="1">
      <c r="A2229" s="123"/>
    </row>
    <row r="2230" spans="1:1" ht="15" customHeight="1">
      <c r="A2230" s="123"/>
    </row>
    <row r="2231" spans="1:1" ht="15" customHeight="1">
      <c r="A2231" s="123"/>
    </row>
    <row r="2232" spans="1:1" ht="15" customHeight="1">
      <c r="A2232" s="123"/>
    </row>
    <row r="2233" spans="1:1" ht="15" customHeight="1">
      <c r="A2233" s="123"/>
    </row>
    <row r="2234" spans="1:1" ht="15" customHeight="1">
      <c r="A2234" s="123"/>
    </row>
    <row r="2235" spans="1:1" ht="15" customHeight="1">
      <c r="A2235" s="123"/>
    </row>
    <row r="2236" spans="1:1" ht="15" customHeight="1">
      <c r="A2236" s="123"/>
    </row>
    <row r="2237" spans="1:1" ht="15" customHeight="1">
      <c r="A2237" s="123"/>
    </row>
    <row r="2238" spans="1:1" ht="15" customHeight="1">
      <c r="A2238" s="123"/>
    </row>
    <row r="2239" spans="1:1" ht="15" customHeight="1">
      <c r="A2239" s="123"/>
    </row>
    <row r="2240" spans="1:1" ht="15" customHeight="1">
      <c r="A2240" s="123"/>
    </row>
    <row r="2241" spans="1:1" ht="15" customHeight="1">
      <c r="A2241" s="123"/>
    </row>
    <row r="2242" spans="1:1" ht="15" customHeight="1">
      <c r="A2242" s="123"/>
    </row>
    <row r="2243" spans="1:1" ht="15" customHeight="1">
      <c r="A2243" s="123"/>
    </row>
    <row r="2244" spans="1:1" ht="15" customHeight="1">
      <c r="A2244" s="123"/>
    </row>
    <row r="2245" spans="1:1" ht="15" customHeight="1">
      <c r="A2245" s="123"/>
    </row>
    <row r="2246" spans="1:1" ht="15" customHeight="1">
      <c r="A2246" s="123"/>
    </row>
    <row r="2247" spans="1:1" ht="15" customHeight="1">
      <c r="A2247" s="123"/>
    </row>
    <row r="2248" spans="1:1" ht="15" customHeight="1">
      <c r="A2248" s="123"/>
    </row>
    <row r="2249" spans="1:1" ht="15" customHeight="1">
      <c r="A2249" s="123"/>
    </row>
    <row r="2250" spans="1:1" ht="15" customHeight="1">
      <c r="A2250" s="123"/>
    </row>
    <row r="2251" spans="1:1" ht="15" customHeight="1">
      <c r="A2251" s="123"/>
    </row>
    <row r="2252" spans="1:1" ht="15" customHeight="1">
      <c r="A2252" s="123"/>
    </row>
    <row r="2253" spans="1:1" ht="15" customHeight="1">
      <c r="A2253" s="123"/>
    </row>
    <row r="2254" spans="1:1" ht="15" customHeight="1">
      <c r="A2254" s="123"/>
    </row>
    <row r="2255" spans="1:1" ht="15" customHeight="1">
      <c r="A2255" s="123"/>
    </row>
    <row r="2256" spans="1:1" ht="15" customHeight="1">
      <c r="A2256" s="123"/>
    </row>
    <row r="2257" spans="1:1" ht="15" customHeight="1">
      <c r="A2257" s="123"/>
    </row>
    <row r="2258" spans="1:1" ht="15" customHeight="1">
      <c r="A2258" s="123"/>
    </row>
    <row r="2259" spans="1:1" ht="15" customHeight="1">
      <c r="A2259" s="123"/>
    </row>
    <row r="2260" spans="1:1" ht="15" customHeight="1">
      <c r="A2260" s="123"/>
    </row>
    <row r="2261" spans="1:1" ht="15" customHeight="1">
      <c r="A2261" s="123"/>
    </row>
    <row r="2262" spans="1:1" ht="15" customHeight="1">
      <c r="A2262" s="123"/>
    </row>
    <row r="2263" spans="1:1" ht="15" customHeight="1">
      <c r="A2263" s="123"/>
    </row>
    <row r="2264" spans="1:1" ht="15" customHeight="1">
      <c r="A2264" s="123"/>
    </row>
    <row r="2265" spans="1:1" ht="15" customHeight="1">
      <c r="A2265" s="123"/>
    </row>
    <row r="2266" spans="1:1" ht="15" customHeight="1">
      <c r="A2266" s="123"/>
    </row>
    <row r="2267" spans="1:1" ht="15" customHeight="1">
      <c r="A2267" s="123"/>
    </row>
    <row r="2268" spans="1:1" ht="15" customHeight="1">
      <c r="A2268" s="123"/>
    </row>
    <row r="2269" spans="1:1" ht="15" customHeight="1">
      <c r="A2269" s="123"/>
    </row>
    <row r="2270" spans="1:1" ht="15" customHeight="1">
      <c r="A2270" s="123"/>
    </row>
    <row r="2271" spans="1:1" ht="15" customHeight="1">
      <c r="A2271" s="123"/>
    </row>
    <row r="2272" spans="1:1" ht="15" customHeight="1">
      <c r="A2272" s="123"/>
    </row>
    <row r="2273" spans="1:1" ht="15" customHeight="1">
      <c r="A2273" s="123"/>
    </row>
    <row r="2274" spans="1:1" ht="15" customHeight="1">
      <c r="A2274" s="123"/>
    </row>
    <row r="2275" spans="1:1" ht="15" customHeight="1">
      <c r="A2275" s="123"/>
    </row>
    <row r="2276" spans="1:1" ht="15" customHeight="1">
      <c r="A2276" s="123"/>
    </row>
    <row r="2277" spans="1:1" ht="15" customHeight="1">
      <c r="A2277" s="123"/>
    </row>
    <row r="2278" spans="1:1" ht="15" customHeight="1">
      <c r="A2278" s="123"/>
    </row>
    <row r="2279" spans="1:1" ht="15" customHeight="1">
      <c r="A2279" s="123"/>
    </row>
    <row r="2280" spans="1:1" ht="15" customHeight="1">
      <c r="A2280" s="123"/>
    </row>
    <row r="2281" spans="1:1" ht="15" customHeight="1">
      <c r="A2281" s="123"/>
    </row>
    <row r="2282" spans="1:1" ht="15" customHeight="1">
      <c r="A2282" s="123"/>
    </row>
    <row r="2283" spans="1:1" ht="15" customHeight="1">
      <c r="A2283" s="123"/>
    </row>
    <row r="2284" spans="1:1" ht="15" customHeight="1">
      <c r="A2284" s="123"/>
    </row>
    <row r="2285" spans="1:1" ht="15" customHeight="1">
      <c r="A2285" s="123"/>
    </row>
    <row r="2286" spans="1:1" ht="15" customHeight="1">
      <c r="A2286" s="123"/>
    </row>
    <row r="2287" spans="1:1" ht="15" customHeight="1">
      <c r="A2287" s="123"/>
    </row>
    <row r="2288" spans="1:1" ht="15" customHeight="1">
      <c r="A2288" s="123"/>
    </row>
    <row r="2289" spans="1:1" ht="15" customHeight="1">
      <c r="A2289" s="123"/>
    </row>
    <row r="2290" spans="1:1" ht="15" customHeight="1">
      <c r="A2290" s="123"/>
    </row>
    <row r="2291" spans="1:1" ht="15" customHeight="1">
      <c r="A2291" s="123"/>
    </row>
    <row r="2292" spans="1:1" ht="15" customHeight="1">
      <c r="A2292" s="123"/>
    </row>
    <row r="2293" spans="1:1" ht="15" customHeight="1">
      <c r="A2293" s="123"/>
    </row>
    <row r="2294" spans="1:1" ht="15" customHeight="1">
      <c r="A2294" s="123"/>
    </row>
    <row r="2295" spans="1:1" ht="15" customHeight="1">
      <c r="A2295" s="123"/>
    </row>
    <row r="2296" spans="1:1" ht="15" customHeight="1">
      <c r="A2296" s="123"/>
    </row>
    <row r="2297" spans="1:1" ht="15" customHeight="1">
      <c r="A2297" s="123"/>
    </row>
    <row r="2298" spans="1:1" ht="15" customHeight="1">
      <c r="A2298" s="123"/>
    </row>
    <row r="2299" spans="1:1" ht="15" customHeight="1">
      <c r="A2299" s="123"/>
    </row>
    <row r="2300" spans="1:1" ht="15" customHeight="1">
      <c r="A2300" s="123"/>
    </row>
    <row r="2301" spans="1:1" ht="15" customHeight="1">
      <c r="A2301" s="123"/>
    </row>
    <row r="2302" spans="1:1" ht="15" customHeight="1">
      <c r="A2302" s="123"/>
    </row>
    <row r="2303" spans="1:1" ht="15" customHeight="1">
      <c r="A2303" s="123"/>
    </row>
    <row r="2304" spans="1:1" ht="15" customHeight="1">
      <c r="A2304" s="123"/>
    </row>
    <row r="2305" spans="1:1" ht="15" customHeight="1">
      <c r="A2305" s="123"/>
    </row>
    <row r="2306" spans="1:1" ht="15" customHeight="1">
      <c r="A2306" s="123"/>
    </row>
    <row r="2307" spans="1:1" ht="15" customHeight="1">
      <c r="A2307" s="123"/>
    </row>
    <row r="2308" spans="1:1" ht="15" customHeight="1">
      <c r="A2308" s="123"/>
    </row>
    <row r="2309" spans="1:1" ht="15" customHeight="1">
      <c r="A2309" s="123"/>
    </row>
    <row r="2310" spans="1:1" ht="15" customHeight="1">
      <c r="A2310" s="123"/>
    </row>
    <row r="2311" spans="1:1" ht="15" customHeight="1">
      <c r="A2311" s="123"/>
    </row>
    <row r="2312" spans="1:1" ht="15" customHeight="1">
      <c r="A2312" s="123"/>
    </row>
    <row r="2313" spans="1:1" ht="15" customHeight="1">
      <c r="A2313" s="123"/>
    </row>
    <row r="2314" spans="1:1" ht="15" customHeight="1">
      <c r="A2314" s="123"/>
    </row>
    <row r="2315" spans="1:1" ht="15" customHeight="1">
      <c r="A2315" s="123"/>
    </row>
    <row r="2316" spans="1:1" ht="15" customHeight="1">
      <c r="A2316" s="123"/>
    </row>
    <row r="2317" spans="1:1" ht="15" customHeight="1">
      <c r="A2317" s="123"/>
    </row>
    <row r="2318" spans="1:1" ht="15" customHeight="1">
      <c r="A2318" s="123"/>
    </row>
    <row r="2319" spans="1:1" ht="15" customHeight="1">
      <c r="A2319" s="123"/>
    </row>
    <row r="2320" spans="1:1" ht="15" customHeight="1">
      <c r="A2320" s="123"/>
    </row>
    <row r="2321" spans="1:1" ht="15" customHeight="1">
      <c r="A2321" s="123"/>
    </row>
    <row r="2322" spans="1:1" ht="15" customHeight="1">
      <c r="A2322" s="123"/>
    </row>
    <row r="2323" spans="1:1" ht="15" customHeight="1">
      <c r="A2323" s="123"/>
    </row>
    <row r="2324" spans="1:1" ht="15" customHeight="1">
      <c r="A2324" s="123"/>
    </row>
    <row r="2325" spans="1:1" ht="15" customHeight="1">
      <c r="A2325" s="123"/>
    </row>
    <row r="2326" spans="1:1" ht="15" customHeight="1">
      <c r="A2326" s="123"/>
    </row>
    <row r="2327" spans="1:1" ht="15" customHeight="1">
      <c r="A2327" s="123"/>
    </row>
    <row r="2328" spans="1:1" ht="15" customHeight="1">
      <c r="A2328" s="123"/>
    </row>
    <row r="2329" spans="1:1" ht="15" customHeight="1">
      <c r="A2329" s="123"/>
    </row>
    <row r="2330" spans="1:1" ht="15" customHeight="1">
      <c r="A2330" s="123"/>
    </row>
    <row r="2331" spans="1:1" ht="15" customHeight="1">
      <c r="A2331" s="123"/>
    </row>
    <row r="2332" spans="1:1" ht="15" customHeight="1">
      <c r="A2332" s="123"/>
    </row>
    <row r="2333" spans="1:1" ht="15" customHeight="1">
      <c r="A2333" s="123"/>
    </row>
    <row r="2334" spans="1:1" ht="15" customHeight="1">
      <c r="A2334" s="123"/>
    </row>
    <row r="2335" spans="1:1" ht="15" customHeight="1">
      <c r="A2335" s="123"/>
    </row>
    <row r="2336" spans="1:1" ht="15" customHeight="1">
      <c r="A2336" s="123"/>
    </row>
    <row r="2337" spans="1:1" ht="15" customHeight="1">
      <c r="A2337" s="123"/>
    </row>
    <row r="2338" spans="1:1" ht="15" customHeight="1">
      <c r="A2338" s="123"/>
    </row>
    <row r="2339" spans="1:1" ht="15" customHeight="1">
      <c r="A2339" s="123"/>
    </row>
    <row r="2340" spans="1:1" ht="15" customHeight="1">
      <c r="A2340" s="123"/>
    </row>
    <row r="2341" spans="1:1" ht="15" customHeight="1">
      <c r="A2341" s="123"/>
    </row>
    <row r="2342" spans="1:1" ht="15" customHeight="1">
      <c r="A2342" s="123"/>
    </row>
    <row r="2343" spans="1:1" ht="15" customHeight="1">
      <c r="A2343" s="123"/>
    </row>
    <row r="2344" spans="1:1" ht="15" customHeight="1">
      <c r="A2344" s="123"/>
    </row>
    <row r="2345" spans="1:1" ht="15" customHeight="1">
      <c r="A2345" s="123"/>
    </row>
    <row r="2346" spans="1:1" ht="15" customHeight="1">
      <c r="A2346" s="123"/>
    </row>
    <row r="2347" spans="1:1" ht="15" customHeight="1">
      <c r="A2347" s="123"/>
    </row>
    <row r="2348" spans="1:1" ht="15" customHeight="1">
      <c r="A2348" s="123"/>
    </row>
    <row r="2349" spans="1:1" ht="15" customHeight="1">
      <c r="A2349" s="123"/>
    </row>
    <row r="2350" spans="1:1" ht="15" customHeight="1">
      <c r="A2350" s="123"/>
    </row>
    <row r="2351" spans="1:1" ht="15" customHeight="1">
      <c r="A2351" s="123"/>
    </row>
    <row r="2352" spans="1:1" ht="15" customHeight="1">
      <c r="A2352" s="123"/>
    </row>
    <row r="2353" spans="1:1" ht="15" customHeight="1">
      <c r="A2353" s="123"/>
    </row>
    <row r="2354" spans="1:1" ht="15" customHeight="1">
      <c r="A2354" s="123"/>
    </row>
    <row r="2355" spans="1:1" ht="15" customHeight="1">
      <c r="A2355" s="123"/>
    </row>
    <row r="2356" spans="1:1" ht="15" customHeight="1">
      <c r="A2356" s="123"/>
    </row>
    <row r="2357" spans="1:1" ht="15" customHeight="1">
      <c r="A2357" s="123"/>
    </row>
    <row r="2358" spans="1:1" ht="15" customHeight="1">
      <c r="A2358" s="123"/>
    </row>
    <row r="2359" spans="1:1" ht="15" customHeight="1">
      <c r="A2359" s="123"/>
    </row>
    <row r="2360" spans="1:1" ht="15" customHeight="1">
      <c r="A2360" s="123"/>
    </row>
    <row r="2361" spans="1:1" ht="15" customHeight="1">
      <c r="A2361" s="123"/>
    </row>
    <row r="2362" spans="1:1" ht="15" customHeight="1">
      <c r="A2362" s="123"/>
    </row>
    <row r="2363" spans="1:1" ht="15" customHeight="1">
      <c r="A2363" s="123"/>
    </row>
    <row r="2364" spans="1:1" ht="15" customHeight="1">
      <c r="A2364" s="123"/>
    </row>
    <row r="2365" spans="1:1" ht="15" customHeight="1">
      <c r="A2365" s="123"/>
    </row>
    <row r="2366" spans="1:1" ht="15" customHeight="1">
      <c r="A2366" s="123"/>
    </row>
    <row r="2367" spans="1:1" ht="15" customHeight="1">
      <c r="A2367" s="123"/>
    </row>
    <row r="2368" spans="1:1" ht="15" customHeight="1">
      <c r="A2368" s="123"/>
    </row>
    <row r="2369" spans="1:1" ht="15" customHeight="1">
      <c r="A2369" s="123"/>
    </row>
    <row r="2370" spans="1:1" ht="15" customHeight="1">
      <c r="A2370" s="123"/>
    </row>
    <row r="2371" spans="1:1" ht="15" customHeight="1">
      <c r="A2371" s="123"/>
    </row>
    <row r="2372" spans="1:1" ht="15" customHeight="1">
      <c r="A2372" s="123"/>
    </row>
    <row r="2373" spans="1:1" ht="15" customHeight="1">
      <c r="A2373" s="123"/>
    </row>
    <row r="2374" spans="1:1" ht="15" customHeight="1">
      <c r="A2374" s="123"/>
    </row>
    <row r="2375" spans="1:1" ht="15" customHeight="1">
      <c r="A2375" s="123"/>
    </row>
    <row r="2376" spans="1:1" ht="15" customHeight="1">
      <c r="A2376" s="123"/>
    </row>
    <row r="2377" spans="1:1" ht="15" customHeight="1">
      <c r="A2377" s="123"/>
    </row>
    <row r="2378" spans="1:1" ht="15" customHeight="1">
      <c r="A2378" s="123"/>
    </row>
    <row r="2379" spans="1:1" ht="15" customHeight="1">
      <c r="A2379" s="123"/>
    </row>
    <row r="2380" spans="1:1" ht="15" customHeight="1">
      <c r="A2380" s="123"/>
    </row>
    <row r="2381" spans="1:1" ht="15" customHeight="1">
      <c r="A2381" s="123"/>
    </row>
    <row r="2382" spans="1:1" ht="15" customHeight="1">
      <c r="A2382" s="123"/>
    </row>
    <row r="2383" spans="1:1" ht="15" customHeight="1">
      <c r="A2383" s="123"/>
    </row>
    <row r="2384" spans="1:1" ht="15" customHeight="1">
      <c r="A2384" s="123"/>
    </row>
    <row r="2385" spans="1:1" ht="15" customHeight="1">
      <c r="A2385" s="123"/>
    </row>
    <row r="2386" spans="1:1" ht="15" customHeight="1">
      <c r="A2386" s="123"/>
    </row>
    <row r="2387" spans="1:1" ht="15" customHeight="1">
      <c r="A2387" s="123"/>
    </row>
    <row r="2388" spans="1:1" ht="15" customHeight="1">
      <c r="A2388" s="123"/>
    </row>
    <row r="2389" spans="1:1" ht="15" customHeight="1">
      <c r="A2389" s="123"/>
    </row>
    <row r="2390" spans="1:1" ht="15" customHeight="1">
      <c r="A2390" s="123"/>
    </row>
    <row r="2391" spans="1:1" ht="15" customHeight="1">
      <c r="A2391" s="123"/>
    </row>
    <row r="2392" spans="1:1" ht="15" customHeight="1">
      <c r="A2392" s="123"/>
    </row>
    <row r="2393" spans="1:1" ht="15" customHeight="1">
      <c r="A2393" s="123"/>
    </row>
    <row r="2394" spans="1:1" ht="15" customHeight="1">
      <c r="A2394" s="123"/>
    </row>
    <row r="2395" spans="1:1" ht="15" customHeight="1">
      <c r="A2395" s="123"/>
    </row>
    <row r="2396" spans="1:1" ht="15" customHeight="1">
      <c r="A2396" s="123"/>
    </row>
    <row r="2397" spans="1:1" ht="15" customHeight="1">
      <c r="A2397" s="123"/>
    </row>
    <row r="2398" spans="1:1" ht="15" customHeight="1">
      <c r="A2398" s="123"/>
    </row>
    <row r="2399" spans="1:1" ht="15" customHeight="1">
      <c r="A2399" s="123"/>
    </row>
    <row r="2400" spans="1:1" ht="15" customHeight="1">
      <c r="A2400" s="123"/>
    </row>
    <row r="2401" spans="1:1" ht="15" customHeight="1">
      <c r="A2401" s="123"/>
    </row>
    <row r="2402" spans="1:1" ht="15" customHeight="1">
      <c r="A2402" s="123"/>
    </row>
    <row r="2403" spans="1:1" ht="15" customHeight="1">
      <c r="A2403" s="123"/>
    </row>
    <row r="2404" spans="1:1" ht="15" customHeight="1">
      <c r="A2404" s="123"/>
    </row>
    <row r="2405" spans="1:1" ht="15" customHeight="1">
      <c r="A2405" s="123"/>
    </row>
    <row r="2406" spans="1:1" ht="15" customHeight="1">
      <c r="A2406" s="123"/>
    </row>
    <row r="2407" spans="1:1" ht="15" customHeight="1">
      <c r="A2407" s="123"/>
    </row>
    <row r="2408" spans="1:1" ht="15" customHeight="1">
      <c r="A2408" s="123"/>
    </row>
    <row r="2409" spans="1:1" ht="15" customHeight="1">
      <c r="A2409" s="123"/>
    </row>
    <row r="2410" spans="1:1" ht="15" customHeight="1">
      <c r="A2410" s="123"/>
    </row>
    <row r="2411" spans="1:1" ht="15" customHeight="1">
      <c r="A2411" s="123"/>
    </row>
    <row r="2412" spans="1:1" ht="15" customHeight="1">
      <c r="A2412" s="123"/>
    </row>
    <row r="2413" spans="1:1" ht="15" customHeight="1">
      <c r="A2413" s="123"/>
    </row>
    <row r="2414" spans="1:1" ht="15" customHeight="1">
      <c r="A2414" s="123"/>
    </row>
    <row r="2415" spans="1:1" ht="15" customHeight="1">
      <c r="A2415" s="123"/>
    </row>
    <row r="2416" spans="1:1" ht="15" customHeight="1">
      <c r="A2416" s="123"/>
    </row>
    <row r="2417" spans="1:1" ht="15" customHeight="1">
      <c r="A2417" s="123"/>
    </row>
    <row r="2418" spans="1:1" ht="15" customHeight="1">
      <c r="A2418" s="123"/>
    </row>
    <row r="2419" spans="1:1" ht="15" customHeight="1">
      <c r="A2419" s="123"/>
    </row>
    <row r="2420" spans="1:1" ht="15" customHeight="1">
      <c r="A2420" s="123"/>
    </row>
    <row r="2421" spans="1:1" ht="15" customHeight="1">
      <c r="A2421" s="123"/>
    </row>
    <row r="2422" spans="1:1" ht="15" customHeight="1">
      <c r="A2422" s="123"/>
    </row>
    <row r="2423" spans="1:1" ht="15" customHeight="1">
      <c r="A2423" s="123"/>
    </row>
    <row r="2424" spans="1:1" ht="15" customHeight="1">
      <c r="A2424" s="123"/>
    </row>
    <row r="2425" spans="1:1" ht="15" customHeight="1">
      <c r="A2425" s="123"/>
    </row>
    <row r="2426" spans="1:1" ht="15" customHeight="1">
      <c r="A2426" s="123"/>
    </row>
    <row r="2427" spans="1:1" ht="15" customHeight="1">
      <c r="A2427" s="123"/>
    </row>
    <row r="2428" spans="1:1" ht="15" customHeight="1">
      <c r="A2428" s="123"/>
    </row>
    <row r="2429" spans="1:1" ht="15" customHeight="1">
      <c r="A2429" s="123"/>
    </row>
    <row r="2430" spans="1:1" ht="15" customHeight="1">
      <c r="A2430" s="123"/>
    </row>
    <row r="2431" spans="1:1" ht="15" customHeight="1">
      <c r="A2431" s="123"/>
    </row>
    <row r="2432" spans="1:1" ht="15" customHeight="1">
      <c r="A2432" s="123"/>
    </row>
    <row r="2433" spans="1:1" ht="15" customHeight="1">
      <c r="A2433" s="123"/>
    </row>
    <row r="2434" spans="1:1" ht="15" customHeight="1">
      <c r="A2434" s="123"/>
    </row>
    <row r="2435" spans="1:1" ht="15" customHeight="1">
      <c r="A2435" s="123"/>
    </row>
    <row r="2436" spans="1:1" ht="15" customHeight="1">
      <c r="A2436" s="123"/>
    </row>
    <row r="2437" spans="1:1" ht="15" customHeight="1">
      <c r="A2437" s="123"/>
    </row>
    <row r="2438" spans="1:1" ht="15" customHeight="1">
      <c r="A2438" s="123"/>
    </row>
    <row r="2439" spans="1:1" ht="15" customHeight="1">
      <c r="A2439" s="123"/>
    </row>
    <row r="2440" spans="1:1" ht="15" customHeight="1">
      <c r="A2440" s="123"/>
    </row>
    <row r="2441" spans="1:1" ht="15" customHeight="1">
      <c r="A2441" s="123"/>
    </row>
    <row r="2442" spans="1:1" ht="15" customHeight="1">
      <c r="A2442" s="123"/>
    </row>
    <row r="2443" spans="1:1" ht="15" customHeight="1">
      <c r="A2443" s="123"/>
    </row>
    <row r="2444" spans="1:1" ht="15" customHeight="1">
      <c r="A2444" s="123"/>
    </row>
    <row r="2445" spans="1:1" ht="15" customHeight="1">
      <c r="A2445" s="123"/>
    </row>
    <row r="2446" spans="1:1" ht="15" customHeight="1">
      <c r="A2446" s="123"/>
    </row>
    <row r="2447" spans="1:1" ht="15" customHeight="1">
      <c r="A2447" s="123"/>
    </row>
    <row r="2448" spans="1:1" ht="15" customHeight="1">
      <c r="A2448" s="123"/>
    </row>
    <row r="2449" spans="1:1" ht="15" customHeight="1">
      <c r="A2449" s="123"/>
    </row>
    <row r="2450" spans="1:1" ht="15" customHeight="1">
      <c r="A2450" s="123"/>
    </row>
    <row r="2451" spans="1:1" ht="15" customHeight="1">
      <c r="A2451" s="123"/>
    </row>
    <row r="2452" spans="1:1" ht="15" customHeight="1">
      <c r="A2452" s="123"/>
    </row>
    <row r="2453" spans="1:1" ht="15" customHeight="1">
      <c r="A2453" s="123"/>
    </row>
    <row r="2454" spans="1:1" ht="15" customHeight="1">
      <c r="A2454" s="123"/>
    </row>
    <row r="2455" spans="1:1" ht="15" customHeight="1">
      <c r="A2455" s="123"/>
    </row>
    <row r="2456" spans="1:1" ht="15" customHeight="1">
      <c r="A2456" s="123"/>
    </row>
    <row r="2457" spans="1:1" ht="15" customHeight="1">
      <c r="A2457" s="123"/>
    </row>
    <row r="2458" spans="1:1" ht="15" customHeight="1">
      <c r="A2458" s="123"/>
    </row>
    <row r="2459" spans="1:1" ht="15" customHeight="1">
      <c r="A2459" s="123"/>
    </row>
    <row r="2460" spans="1:1" ht="15" customHeight="1">
      <c r="A2460" s="123"/>
    </row>
    <row r="2461" spans="1:1" ht="15" customHeight="1">
      <c r="A2461" s="123"/>
    </row>
    <row r="2462" spans="1:1" ht="15" customHeight="1">
      <c r="A2462" s="123"/>
    </row>
    <row r="2463" spans="1:1" ht="15" customHeight="1">
      <c r="A2463" s="123"/>
    </row>
    <row r="2464" spans="1:1" ht="15" customHeight="1">
      <c r="A2464" s="123"/>
    </row>
    <row r="2465" spans="1:1" ht="15" customHeight="1">
      <c r="A2465" s="123"/>
    </row>
    <row r="2466" spans="1:1" ht="15" customHeight="1">
      <c r="A2466" s="123"/>
    </row>
    <row r="2467" spans="1:1" ht="15" customHeight="1">
      <c r="A2467" s="123"/>
    </row>
    <row r="2468" spans="1:1" ht="15" customHeight="1">
      <c r="A2468" s="123"/>
    </row>
    <row r="2469" spans="1:1" ht="15" customHeight="1">
      <c r="A2469" s="123"/>
    </row>
    <row r="2470" spans="1:1" ht="15" customHeight="1">
      <c r="A2470" s="123"/>
    </row>
    <row r="2471" spans="1:1" ht="15" customHeight="1">
      <c r="A2471" s="123"/>
    </row>
    <row r="2472" spans="1:1" ht="15" customHeight="1">
      <c r="A2472" s="123"/>
    </row>
    <row r="2473" spans="1:1" ht="15" customHeight="1">
      <c r="A2473" s="123"/>
    </row>
    <row r="2474" spans="1:1" ht="15" customHeight="1">
      <c r="A2474" s="123"/>
    </row>
    <row r="2475" spans="1:1" ht="15" customHeight="1">
      <c r="A2475" s="123"/>
    </row>
    <row r="2476" spans="1:1" ht="15" customHeight="1">
      <c r="A2476" s="123"/>
    </row>
    <row r="2477" spans="1:1" ht="15" customHeight="1">
      <c r="A2477" s="123"/>
    </row>
    <row r="2478" spans="1:1" ht="15" customHeight="1">
      <c r="A2478" s="123"/>
    </row>
    <row r="2479" spans="1:1" ht="15" customHeight="1">
      <c r="A2479" s="123"/>
    </row>
    <row r="2480" spans="1:1" ht="15" customHeight="1">
      <c r="A2480" s="123"/>
    </row>
    <row r="2481" spans="1:1" ht="15" customHeight="1">
      <c r="A2481" s="123"/>
    </row>
    <row r="2482" spans="1:1" ht="15" customHeight="1">
      <c r="A2482" s="123"/>
    </row>
    <row r="2483" spans="1:1" ht="15" customHeight="1">
      <c r="A2483" s="123"/>
    </row>
    <row r="2484" spans="1:1" ht="15" customHeight="1">
      <c r="A2484" s="123"/>
    </row>
    <row r="2485" spans="1:1" ht="15" customHeight="1">
      <c r="A2485" s="123"/>
    </row>
    <row r="2486" spans="1:1" ht="15" customHeight="1">
      <c r="A2486" s="123"/>
    </row>
    <row r="2487" spans="1:1" ht="15" customHeight="1">
      <c r="A2487" s="123"/>
    </row>
    <row r="2488" spans="1:1" ht="15" customHeight="1">
      <c r="A2488" s="123"/>
    </row>
    <row r="2489" spans="1:1" ht="15" customHeight="1">
      <c r="A2489" s="123"/>
    </row>
    <row r="2490" spans="1:1" ht="15" customHeight="1">
      <c r="A2490" s="123"/>
    </row>
    <row r="2491" spans="1:1" ht="15" customHeight="1">
      <c r="A2491" s="123"/>
    </row>
    <row r="2492" spans="1:1" ht="15" customHeight="1">
      <c r="A2492" s="123"/>
    </row>
    <row r="2493" spans="1:1" ht="15" customHeight="1">
      <c r="A2493" s="123"/>
    </row>
    <row r="2494" spans="1:1" ht="15" customHeight="1">
      <c r="A2494" s="123"/>
    </row>
    <row r="2495" spans="1:1" ht="15" customHeight="1">
      <c r="A2495" s="123"/>
    </row>
    <row r="2496" spans="1:1" ht="15" customHeight="1">
      <c r="A2496" s="123"/>
    </row>
    <row r="2497" spans="1:1" ht="15" customHeight="1">
      <c r="A2497" s="123"/>
    </row>
    <row r="2498" spans="1:1" ht="15" customHeight="1">
      <c r="A2498" s="123"/>
    </row>
    <row r="2499" spans="1:1" ht="15" customHeight="1">
      <c r="A2499" s="123"/>
    </row>
    <row r="2500" spans="1:1" ht="15" customHeight="1">
      <c r="A2500" s="123"/>
    </row>
    <row r="2501" spans="1:1" ht="15" customHeight="1">
      <c r="A2501" s="123"/>
    </row>
    <row r="2502" spans="1:1" ht="15" customHeight="1">
      <c r="A2502" s="123"/>
    </row>
    <row r="2503" spans="1:1" ht="15" customHeight="1">
      <c r="A2503" s="123"/>
    </row>
    <row r="2504" spans="1:1" ht="15" customHeight="1">
      <c r="A2504" s="123"/>
    </row>
    <row r="2505" spans="1:1" ht="15" customHeight="1">
      <c r="A2505" s="123"/>
    </row>
    <row r="2506" spans="1:1" ht="15" customHeight="1">
      <c r="A2506" s="123"/>
    </row>
    <row r="2507" spans="1:1" ht="15" customHeight="1">
      <c r="A2507" s="123"/>
    </row>
    <row r="2508" spans="1:1" ht="15" customHeight="1">
      <c r="A2508" s="123"/>
    </row>
    <row r="2509" spans="1:1" ht="15" customHeight="1">
      <c r="A2509" s="123"/>
    </row>
    <row r="2510" spans="1:1" ht="15" customHeight="1">
      <c r="A2510" s="123"/>
    </row>
    <row r="2511" spans="1:1" ht="15" customHeight="1">
      <c r="A2511" s="123"/>
    </row>
    <row r="2512" spans="1:1" ht="15" customHeight="1">
      <c r="A2512" s="123"/>
    </row>
    <row r="2513" spans="1:1" ht="15" customHeight="1">
      <c r="A2513" s="123"/>
    </row>
    <row r="2514" spans="1:1" ht="15" customHeight="1">
      <c r="A2514" s="123"/>
    </row>
    <row r="2515" spans="1:1" ht="15" customHeight="1">
      <c r="A2515" s="123"/>
    </row>
    <row r="2516" spans="1:1" ht="15" customHeight="1">
      <c r="A2516" s="123"/>
    </row>
    <row r="2517" spans="1:1" ht="15" customHeight="1">
      <c r="A2517" s="123"/>
    </row>
    <row r="2518" spans="1:1" ht="15" customHeight="1">
      <c r="A2518" s="123"/>
    </row>
    <row r="2519" spans="1:1" ht="15" customHeight="1">
      <c r="A2519" s="123"/>
    </row>
    <row r="2520" spans="1:1" ht="15" customHeight="1">
      <c r="A2520" s="123"/>
    </row>
    <row r="2521" spans="1:1" ht="15" customHeight="1">
      <c r="A2521" s="123"/>
    </row>
    <row r="2522" spans="1:1" ht="15" customHeight="1">
      <c r="A2522" s="123"/>
    </row>
    <row r="2523" spans="1:1" ht="15" customHeight="1">
      <c r="A2523" s="123"/>
    </row>
    <row r="2524" spans="1:1" ht="15" customHeight="1">
      <c r="A2524" s="123"/>
    </row>
    <row r="2525" spans="1:1" ht="15" customHeight="1">
      <c r="A2525" s="123"/>
    </row>
    <row r="2526" spans="1:1" ht="15" customHeight="1">
      <c r="A2526" s="123"/>
    </row>
    <row r="2527" spans="1:1" ht="15" customHeight="1">
      <c r="A2527" s="123"/>
    </row>
    <row r="2528" spans="1:1" ht="15" customHeight="1">
      <c r="A2528" s="123"/>
    </row>
    <row r="2529" spans="1:1" ht="15" customHeight="1">
      <c r="A2529" s="123"/>
    </row>
    <row r="2530" spans="1:1" ht="15" customHeight="1">
      <c r="A2530" s="123"/>
    </row>
    <row r="2531" spans="1:1" ht="15" customHeight="1">
      <c r="A2531" s="123"/>
    </row>
    <row r="2532" spans="1:1" ht="15" customHeight="1">
      <c r="A2532" s="123"/>
    </row>
    <row r="2533" spans="1:1" ht="15" customHeight="1">
      <c r="A2533" s="123"/>
    </row>
    <row r="2534" spans="1:1" ht="15" customHeight="1">
      <c r="A2534" s="123"/>
    </row>
    <row r="2535" spans="1:1" ht="15" customHeight="1">
      <c r="A2535" s="123"/>
    </row>
    <row r="2536" spans="1:1" ht="15" customHeight="1">
      <c r="A2536" s="123"/>
    </row>
    <row r="2537" spans="1:1" ht="15" customHeight="1">
      <c r="A2537" s="123"/>
    </row>
    <row r="2538" spans="1:1" ht="15" customHeight="1">
      <c r="A2538" s="123"/>
    </row>
    <row r="2539" spans="1:1" ht="15" customHeight="1">
      <c r="A2539" s="123"/>
    </row>
    <row r="2540" spans="1:1" ht="15" customHeight="1">
      <c r="A2540" s="123"/>
    </row>
    <row r="2541" spans="1:1" ht="15" customHeight="1">
      <c r="A2541" s="123"/>
    </row>
    <row r="2542" spans="1:1" ht="15" customHeight="1">
      <c r="A2542" s="123"/>
    </row>
    <row r="2543" spans="1:1" ht="15" customHeight="1">
      <c r="A2543" s="123"/>
    </row>
    <row r="2544" spans="1:1" ht="15" customHeight="1">
      <c r="A2544" s="123"/>
    </row>
    <row r="2545" spans="1:1" ht="15" customHeight="1">
      <c r="A2545" s="123"/>
    </row>
    <row r="2546" spans="1:1" ht="15" customHeight="1">
      <c r="A2546" s="123"/>
    </row>
    <row r="2547" spans="1:1" ht="15" customHeight="1">
      <c r="A2547" s="123"/>
    </row>
    <row r="2548" spans="1:1" ht="15" customHeight="1">
      <c r="A2548" s="123"/>
    </row>
    <row r="2549" spans="1:1" ht="15" customHeight="1">
      <c r="A2549" s="123"/>
    </row>
    <row r="2550" spans="1:1" ht="15" customHeight="1">
      <c r="A2550" s="123"/>
    </row>
    <row r="2551" spans="1:1" ht="15" customHeight="1">
      <c r="A2551" s="123"/>
    </row>
    <row r="2552" spans="1:1" ht="15" customHeight="1">
      <c r="A2552" s="123"/>
    </row>
    <row r="2553" spans="1:1" ht="15" customHeight="1">
      <c r="A2553" s="123"/>
    </row>
    <row r="2554" spans="1:1" ht="15" customHeight="1">
      <c r="A2554" s="123"/>
    </row>
    <row r="2555" spans="1:1" ht="15" customHeight="1">
      <c r="A2555" s="123"/>
    </row>
    <row r="2556" spans="1:1" ht="15" customHeight="1">
      <c r="A2556" s="123"/>
    </row>
    <row r="2557" spans="1:1" ht="15" customHeight="1">
      <c r="A2557" s="123"/>
    </row>
    <row r="2558" spans="1:1" ht="15" customHeight="1">
      <c r="A2558" s="123"/>
    </row>
    <row r="2559" spans="1:1" ht="15" customHeight="1">
      <c r="A2559" s="123"/>
    </row>
    <row r="2560" spans="1:1" ht="15" customHeight="1">
      <c r="A2560" s="123"/>
    </row>
    <row r="2561" spans="1:1" ht="15" customHeight="1">
      <c r="A2561" s="123"/>
    </row>
    <row r="2562" spans="1:1" ht="15" customHeight="1">
      <c r="A2562" s="123"/>
    </row>
    <row r="2563" spans="1:1" ht="15" customHeight="1">
      <c r="A2563" s="123"/>
    </row>
    <row r="2564" spans="1:1" ht="15" customHeight="1">
      <c r="A2564" s="123"/>
    </row>
    <row r="2565" spans="1:1" ht="15" customHeight="1">
      <c r="A2565" s="123"/>
    </row>
    <row r="2566" spans="1:1" ht="15" customHeight="1">
      <c r="A2566" s="123"/>
    </row>
    <row r="2567" spans="1:1" ht="15" customHeight="1">
      <c r="A2567" s="123"/>
    </row>
    <row r="2568" spans="1:1" ht="15" customHeight="1">
      <c r="A2568" s="123"/>
    </row>
    <row r="2569" spans="1:1" ht="15" customHeight="1">
      <c r="A2569" s="123"/>
    </row>
    <row r="2570" spans="1:1" ht="15" customHeight="1">
      <c r="A2570" s="123"/>
    </row>
    <row r="2571" spans="1:1" ht="15" customHeight="1">
      <c r="A2571" s="123"/>
    </row>
    <row r="2572" spans="1:1" ht="15" customHeight="1">
      <c r="A2572" s="123"/>
    </row>
    <row r="2573" spans="1:1" ht="15" customHeight="1">
      <c r="A2573" s="123"/>
    </row>
    <row r="2574" spans="1:1" ht="15" customHeight="1">
      <c r="A2574" s="123"/>
    </row>
    <row r="2575" spans="1:1" ht="15" customHeight="1">
      <c r="A2575" s="123"/>
    </row>
    <row r="2576" spans="1:1" ht="15" customHeight="1">
      <c r="A2576" s="123"/>
    </row>
    <row r="2577" spans="1:1" ht="15" customHeight="1">
      <c r="A2577" s="123"/>
    </row>
    <row r="2578" spans="1:1" ht="15" customHeight="1">
      <c r="A2578" s="123"/>
    </row>
    <row r="2579" spans="1:1" ht="15" customHeight="1">
      <c r="A2579" s="123"/>
    </row>
    <row r="2580" spans="1:1" ht="15" customHeight="1">
      <c r="A2580" s="123"/>
    </row>
    <row r="2581" spans="1:1" ht="15" customHeight="1">
      <c r="A2581" s="123"/>
    </row>
    <row r="2582" spans="1:1" ht="15" customHeight="1">
      <c r="A2582" s="123"/>
    </row>
    <row r="2583" spans="1:1" ht="15" customHeight="1">
      <c r="A2583" s="123"/>
    </row>
    <row r="2584" spans="1:1" ht="15" customHeight="1">
      <c r="A2584" s="123"/>
    </row>
    <row r="2585" spans="1:1" ht="15" customHeight="1">
      <c r="A2585" s="123"/>
    </row>
    <row r="2586" spans="1:1" ht="15" customHeight="1">
      <c r="A2586" s="123"/>
    </row>
    <row r="2587" spans="1:1" ht="15" customHeight="1">
      <c r="A2587" s="123"/>
    </row>
    <row r="2588" spans="1:1" ht="15" customHeight="1">
      <c r="A2588" s="123"/>
    </row>
    <row r="2589" spans="1:1" ht="15" customHeight="1">
      <c r="A2589" s="123"/>
    </row>
    <row r="2590" spans="1:1" ht="15" customHeight="1">
      <c r="A2590" s="123"/>
    </row>
    <row r="2591" spans="1:1" ht="15" customHeight="1">
      <c r="A2591" s="123"/>
    </row>
    <row r="2592" spans="1:1" ht="15" customHeight="1">
      <c r="A2592" s="123"/>
    </row>
    <row r="2593" spans="1:1" ht="15" customHeight="1">
      <c r="A2593" s="123"/>
    </row>
    <row r="2594" spans="1:1" ht="15" customHeight="1">
      <c r="A2594" s="123"/>
    </row>
    <row r="2595" spans="1:1" ht="15" customHeight="1">
      <c r="A2595" s="123"/>
    </row>
    <row r="2596" spans="1:1" ht="15" customHeight="1">
      <c r="A2596" s="123"/>
    </row>
    <row r="2597" spans="1:1" ht="15" customHeight="1">
      <c r="A2597" s="123"/>
    </row>
    <row r="2598" spans="1:1" ht="15" customHeight="1">
      <c r="A2598" s="123"/>
    </row>
    <row r="2599" spans="1:1" ht="15" customHeight="1">
      <c r="A2599" s="123"/>
    </row>
    <row r="2600" spans="1:1" ht="15" customHeight="1">
      <c r="A2600" s="123"/>
    </row>
    <row r="2601" spans="1:1" ht="15" customHeight="1">
      <c r="A2601" s="123"/>
    </row>
    <row r="2602" spans="1:1" ht="15" customHeight="1">
      <c r="A2602" s="123"/>
    </row>
    <row r="2603" spans="1:1" ht="15" customHeight="1">
      <c r="A2603" s="123"/>
    </row>
    <row r="2604" spans="1:1" ht="15" customHeight="1">
      <c r="A2604" s="123"/>
    </row>
    <row r="2605" spans="1:1" ht="15" customHeight="1">
      <c r="A2605" s="123"/>
    </row>
    <row r="2606" spans="1:1" ht="15" customHeight="1">
      <c r="A2606" s="123"/>
    </row>
    <row r="2607" spans="1:1" ht="15" customHeight="1">
      <c r="A2607" s="123"/>
    </row>
    <row r="2608" spans="1:1" ht="15" customHeight="1">
      <c r="A2608" s="123"/>
    </row>
    <row r="2609" spans="1:1" ht="15" customHeight="1">
      <c r="A2609" s="123"/>
    </row>
    <row r="2610" spans="1:1" ht="15" customHeight="1">
      <c r="A2610" s="123"/>
    </row>
    <row r="2611" spans="1:1" ht="15" customHeight="1">
      <c r="A2611" s="123"/>
    </row>
    <row r="2612" spans="1:1" ht="15" customHeight="1">
      <c r="A2612" s="123"/>
    </row>
    <row r="2613" spans="1:1" ht="15" customHeight="1">
      <c r="A2613" s="123"/>
    </row>
    <row r="2614" spans="1:1" ht="15" customHeight="1">
      <c r="A2614" s="123"/>
    </row>
    <row r="2615" spans="1:1" ht="15" customHeight="1">
      <c r="A2615" s="123"/>
    </row>
    <row r="2616" spans="1:1" ht="15" customHeight="1">
      <c r="A2616" s="123"/>
    </row>
    <row r="2617" spans="1:1" ht="15" customHeight="1">
      <c r="A2617" s="123"/>
    </row>
    <row r="2618" spans="1:1" ht="15" customHeight="1">
      <c r="A2618" s="123"/>
    </row>
    <row r="2619" spans="1:1" ht="15" customHeight="1">
      <c r="A2619" s="123"/>
    </row>
    <row r="2620" spans="1:1" ht="15" customHeight="1">
      <c r="A2620" s="123"/>
    </row>
    <row r="2621" spans="1:1" ht="15" customHeight="1">
      <c r="A2621" s="123"/>
    </row>
    <row r="2622" spans="1:1" ht="15" customHeight="1">
      <c r="A2622" s="123"/>
    </row>
    <row r="2623" spans="1:1" ht="15" customHeight="1">
      <c r="A2623" s="123"/>
    </row>
    <row r="2624" spans="1:1" ht="15" customHeight="1">
      <c r="A2624" s="123"/>
    </row>
    <row r="2625" spans="1:1" ht="15" customHeight="1">
      <c r="A2625" s="123"/>
    </row>
    <row r="2626" spans="1:1" ht="15" customHeight="1">
      <c r="A2626" s="123"/>
    </row>
    <row r="2627" spans="1:1" ht="15" customHeight="1">
      <c r="A2627" s="123"/>
    </row>
    <row r="2628" spans="1:1" ht="15" customHeight="1">
      <c r="A2628" s="123"/>
    </row>
    <row r="2629" spans="1:1" ht="15" customHeight="1">
      <c r="A2629" s="123"/>
    </row>
    <row r="2630" spans="1:1" ht="15" customHeight="1">
      <c r="A2630" s="123"/>
    </row>
    <row r="2631" spans="1:1" ht="15" customHeight="1">
      <c r="A2631" s="123"/>
    </row>
    <row r="2632" spans="1:1" ht="15" customHeight="1">
      <c r="A2632" s="123"/>
    </row>
    <row r="2633" spans="1:1" ht="15" customHeight="1">
      <c r="A2633" s="123"/>
    </row>
    <row r="2634" spans="1:1" ht="15" customHeight="1">
      <c r="A2634" s="123"/>
    </row>
    <row r="2635" spans="1:1" ht="15" customHeight="1">
      <c r="A2635" s="123"/>
    </row>
    <row r="2636" spans="1:1" ht="15" customHeight="1">
      <c r="A2636" s="123"/>
    </row>
    <row r="2637" spans="1:1" ht="15" customHeight="1">
      <c r="A2637" s="123"/>
    </row>
    <row r="2638" spans="1:1" ht="15" customHeight="1">
      <c r="A2638" s="123"/>
    </row>
    <row r="2639" spans="1:1" ht="15" customHeight="1">
      <c r="A2639" s="123"/>
    </row>
    <row r="2640" spans="1:1" ht="15" customHeight="1">
      <c r="A2640" s="123"/>
    </row>
    <row r="2641" spans="1:1" ht="15" customHeight="1">
      <c r="A2641" s="123"/>
    </row>
    <row r="2642" spans="1:1" ht="15" customHeight="1">
      <c r="A2642" s="123"/>
    </row>
    <row r="2643" spans="1:1" ht="15" customHeight="1">
      <c r="A2643" s="123"/>
    </row>
    <row r="2644" spans="1:1" ht="15" customHeight="1">
      <c r="A2644" s="123"/>
    </row>
    <row r="2645" spans="1:1" ht="15" customHeight="1">
      <c r="A2645" s="123"/>
    </row>
    <row r="2646" spans="1:1" ht="15" customHeight="1">
      <c r="A2646" s="123"/>
    </row>
    <row r="2647" spans="1:1" ht="15" customHeight="1">
      <c r="A2647" s="123"/>
    </row>
    <row r="2648" spans="1:1" ht="15" customHeight="1">
      <c r="A2648" s="123"/>
    </row>
    <row r="2649" spans="1:1" ht="15" customHeight="1">
      <c r="A2649" s="123"/>
    </row>
    <row r="2650" spans="1:1" ht="15" customHeight="1">
      <c r="A2650" s="123"/>
    </row>
    <row r="2651" spans="1:1" ht="15" customHeight="1">
      <c r="A2651" s="123"/>
    </row>
    <row r="2652" spans="1:1" ht="15" customHeight="1">
      <c r="A2652" s="123"/>
    </row>
    <row r="2653" spans="1:1" ht="15" customHeight="1">
      <c r="A2653" s="123"/>
    </row>
    <row r="2654" spans="1:1" ht="15" customHeight="1">
      <c r="A2654" s="123"/>
    </row>
    <row r="2655" spans="1:1" ht="15" customHeight="1">
      <c r="A2655" s="123"/>
    </row>
    <row r="2656" spans="1:1" ht="15" customHeight="1">
      <c r="A2656" s="123"/>
    </row>
    <row r="2657" spans="1:1" ht="15" customHeight="1">
      <c r="A2657" s="123"/>
    </row>
    <row r="2658" spans="1:1" ht="15" customHeight="1">
      <c r="A2658" s="123"/>
    </row>
    <row r="2659" spans="1:1" ht="15" customHeight="1">
      <c r="A2659" s="123"/>
    </row>
    <row r="2660" spans="1:1" ht="15" customHeight="1">
      <c r="A2660" s="123"/>
    </row>
    <row r="2661" spans="1:1" ht="15" customHeight="1">
      <c r="A2661" s="123"/>
    </row>
    <row r="2662" spans="1:1" ht="15" customHeight="1">
      <c r="A2662" s="123"/>
    </row>
    <row r="2663" spans="1:1" ht="15" customHeight="1">
      <c r="A2663" s="123"/>
    </row>
    <row r="2664" spans="1:1" ht="15" customHeight="1">
      <c r="A2664" s="123"/>
    </row>
    <row r="2665" spans="1:1" ht="15" customHeight="1">
      <c r="A2665" s="123"/>
    </row>
    <row r="2666" spans="1:1" ht="15" customHeight="1">
      <c r="A2666" s="123"/>
    </row>
    <row r="2667" spans="1:1" ht="15" customHeight="1">
      <c r="A2667" s="123"/>
    </row>
    <row r="2668" spans="1:1" ht="15" customHeight="1">
      <c r="A2668" s="123"/>
    </row>
    <row r="2669" spans="1:1" ht="15" customHeight="1">
      <c r="A2669" s="123"/>
    </row>
    <row r="2670" spans="1:1" ht="15" customHeight="1">
      <c r="A2670" s="123"/>
    </row>
    <row r="2671" spans="1:1" ht="15" customHeight="1">
      <c r="A2671" s="123"/>
    </row>
    <row r="2672" spans="1:1" ht="15" customHeight="1">
      <c r="A2672" s="123"/>
    </row>
    <row r="2673" spans="1:1" ht="15" customHeight="1">
      <c r="A2673" s="123"/>
    </row>
    <row r="2674" spans="1:1" ht="15" customHeight="1">
      <c r="A2674" s="123"/>
    </row>
    <row r="2675" spans="1:1" ht="15" customHeight="1">
      <c r="A2675" s="123"/>
    </row>
    <row r="2676" spans="1:1" ht="15" customHeight="1">
      <c r="A2676" s="123"/>
    </row>
    <row r="2677" spans="1:1" ht="15" customHeight="1">
      <c r="A2677" s="123"/>
    </row>
    <row r="2678" spans="1:1" ht="15" customHeight="1">
      <c r="A2678" s="123"/>
    </row>
    <row r="2679" spans="1:1" ht="15" customHeight="1">
      <c r="A2679" s="123"/>
    </row>
    <row r="2680" spans="1:1" ht="15" customHeight="1">
      <c r="A2680" s="123"/>
    </row>
    <row r="2681" spans="1:1" ht="15" customHeight="1">
      <c r="A2681" s="123"/>
    </row>
    <row r="2682" spans="1:1" ht="15" customHeight="1">
      <c r="A2682" s="123"/>
    </row>
    <row r="2683" spans="1:1" ht="15" customHeight="1">
      <c r="A2683" s="123"/>
    </row>
    <row r="2684" spans="1:1" ht="15" customHeight="1">
      <c r="A2684" s="123"/>
    </row>
    <row r="2685" spans="1:1" ht="15" customHeight="1">
      <c r="A2685" s="123"/>
    </row>
    <row r="2686" spans="1:1" ht="15" customHeight="1">
      <c r="A2686" s="123"/>
    </row>
    <row r="2687" spans="1:1" ht="15" customHeight="1">
      <c r="A2687" s="123"/>
    </row>
    <row r="2688" spans="1:1" ht="15" customHeight="1">
      <c r="A2688" s="123"/>
    </row>
    <row r="2689" spans="1:1" ht="15" customHeight="1">
      <c r="A2689" s="123"/>
    </row>
    <row r="2690" spans="1:1" ht="15" customHeight="1">
      <c r="A2690" s="123"/>
    </row>
    <row r="2691" spans="1:1" ht="15" customHeight="1">
      <c r="A2691" s="123"/>
    </row>
    <row r="2692" spans="1:1" ht="15" customHeight="1">
      <c r="A2692" s="123"/>
    </row>
    <row r="2693" spans="1:1" ht="15" customHeight="1">
      <c r="A2693" s="123"/>
    </row>
    <row r="2694" spans="1:1" ht="15" customHeight="1">
      <c r="A2694" s="123"/>
    </row>
    <row r="2695" spans="1:1" ht="15" customHeight="1">
      <c r="A2695" s="123"/>
    </row>
    <row r="2696" spans="1:1" ht="15" customHeight="1">
      <c r="A2696" s="123"/>
    </row>
    <row r="2697" spans="1:1" ht="15" customHeight="1">
      <c r="A2697" s="123"/>
    </row>
    <row r="2698" spans="1:1" ht="15" customHeight="1">
      <c r="A2698" s="123"/>
    </row>
    <row r="2699" spans="1:1" ht="15" customHeight="1">
      <c r="A2699" s="123"/>
    </row>
    <row r="2700" spans="1:1" ht="15" customHeight="1">
      <c r="A2700" s="123"/>
    </row>
    <row r="2701" spans="1:1" ht="15" customHeight="1">
      <c r="A2701" s="123"/>
    </row>
    <row r="2702" spans="1:1" ht="15" customHeight="1">
      <c r="A2702" s="123"/>
    </row>
    <row r="2703" spans="1:1" ht="15" customHeight="1">
      <c r="A2703" s="123"/>
    </row>
    <row r="2704" spans="1:1" ht="15" customHeight="1">
      <c r="A2704" s="123"/>
    </row>
    <row r="2705" spans="1:1" ht="15" customHeight="1">
      <c r="A2705" s="123"/>
    </row>
    <row r="2706" spans="1:1" ht="15" customHeight="1">
      <c r="A2706" s="123"/>
    </row>
    <row r="2707" spans="1:1" ht="15" customHeight="1">
      <c r="A2707" s="123"/>
    </row>
    <row r="2708" spans="1:1" ht="15" customHeight="1">
      <c r="A2708" s="123"/>
    </row>
    <row r="2709" spans="1:1" ht="15" customHeight="1">
      <c r="A2709" s="123"/>
    </row>
    <row r="2710" spans="1:1" ht="15" customHeight="1">
      <c r="A2710" s="123"/>
    </row>
    <row r="2711" spans="1:1" ht="15" customHeight="1">
      <c r="A2711" s="123"/>
    </row>
    <row r="2712" spans="1:1" ht="15" customHeight="1">
      <c r="A2712" s="123"/>
    </row>
    <row r="2713" spans="1:1" ht="15" customHeight="1">
      <c r="A2713" s="123"/>
    </row>
    <row r="2714" spans="1:1" ht="15" customHeight="1">
      <c r="A2714" s="123"/>
    </row>
    <row r="2715" spans="1:1" ht="15" customHeight="1">
      <c r="A2715" s="123"/>
    </row>
    <row r="2716" spans="1:1" ht="15" customHeight="1">
      <c r="A2716" s="123"/>
    </row>
    <row r="2717" spans="1:1" ht="15" customHeight="1">
      <c r="A2717" s="123"/>
    </row>
    <row r="2718" spans="1:1" ht="15" customHeight="1">
      <c r="A2718" s="123"/>
    </row>
    <row r="2719" spans="1:1" ht="15" customHeight="1">
      <c r="A2719" s="123"/>
    </row>
    <row r="2720" spans="1:1" ht="15" customHeight="1">
      <c r="A2720" s="123"/>
    </row>
    <row r="2721" spans="1:1" ht="15" customHeight="1">
      <c r="A2721" s="123"/>
    </row>
    <row r="2722" spans="1:1" ht="15" customHeight="1">
      <c r="A2722" s="123"/>
    </row>
    <row r="2723" spans="1:1" ht="15" customHeight="1">
      <c r="A2723" s="123"/>
    </row>
    <row r="2724" spans="1:1" ht="15" customHeight="1">
      <c r="A2724" s="123"/>
    </row>
    <row r="2725" spans="1:1" ht="15" customHeight="1">
      <c r="A2725" s="123"/>
    </row>
    <row r="2726" spans="1:1" ht="15" customHeight="1">
      <c r="A2726" s="123"/>
    </row>
    <row r="2727" spans="1:1" ht="15" customHeight="1">
      <c r="A2727" s="123"/>
    </row>
    <row r="2728" spans="1:1" ht="15" customHeight="1">
      <c r="A2728" s="123"/>
    </row>
    <row r="2729" spans="1:1" ht="15" customHeight="1">
      <c r="A2729" s="123"/>
    </row>
    <row r="2730" spans="1:1" ht="15" customHeight="1">
      <c r="A2730" s="123"/>
    </row>
    <row r="2731" spans="1:1" ht="15" customHeight="1">
      <c r="A2731" s="123"/>
    </row>
    <row r="2732" spans="1:1" ht="15" customHeight="1">
      <c r="A2732" s="123"/>
    </row>
    <row r="2733" spans="1:1" ht="15" customHeight="1">
      <c r="A2733" s="123"/>
    </row>
    <row r="2734" spans="1:1" ht="15" customHeight="1">
      <c r="A2734" s="123"/>
    </row>
    <row r="2735" spans="1:1" ht="15" customHeight="1">
      <c r="A2735" s="123"/>
    </row>
    <row r="2736" spans="1:1" ht="15" customHeight="1">
      <c r="A2736" s="123"/>
    </row>
    <row r="2737" spans="1:1" ht="15" customHeight="1">
      <c r="A2737" s="123"/>
    </row>
    <row r="2738" spans="1:1" ht="15" customHeight="1">
      <c r="A2738" s="123"/>
    </row>
    <row r="2739" spans="1:1" ht="15" customHeight="1">
      <c r="A2739" s="123"/>
    </row>
    <row r="2740" spans="1:1" ht="15" customHeight="1">
      <c r="A2740" s="123"/>
    </row>
    <row r="2741" spans="1:1" ht="15" customHeight="1">
      <c r="A2741" s="123"/>
    </row>
    <row r="2742" spans="1:1" ht="15" customHeight="1">
      <c r="A2742" s="123"/>
    </row>
    <row r="2743" spans="1:1" ht="15" customHeight="1">
      <c r="A2743" s="123"/>
    </row>
    <row r="2744" spans="1:1" ht="15" customHeight="1">
      <c r="A2744" s="123"/>
    </row>
    <row r="2745" spans="1:1" ht="15" customHeight="1">
      <c r="A2745" s="123"/>
    </row>
    <row r="2746" spans="1:1" ht="15" customHeight="1">
      <c r="A2746" s="123"/>
    </row>
    <row r="2747" spans="1:1" ht="15" customHeight="1">
      <c r="A2747" s="123"/>
    </row>
    <row r="2748" spans="1:1" ht="15" customHeight="1">
      <c r="A2748" s="123"/>
    </row>
    <row r="2749" spans="1:1" ht="15" customHeight="1">
      <c r="A2749" s="123"/>
    </row>
    <row r="2750" spans="1:1" ht="15" customHeight="1">
      <c r="A2750" s="123"/>
    </row>
    <row r="2751" spans="1:1" ht="15" customHeight="1">
      <c r="A2751" s="123"/>
    </row>
    <row r="2752" spans="1:1" ht="15" customHeight="1">
      <c r="A2752" s="123"/>
    </row>
    <row r="2753" spans="1:1" ht="15" customHeight="1">
      <c r="A2753" s="123"/>
    </row>
    <row r="2754" spans="1:1" ht="15" customHeight="1">
      <c r="A2754" s="123"/>
    </row>
    <row r="2755" spans="1:1" ht="15" customHeight="1">
      <c r="A2755" s="123"/>
    </row>
    <row r="2756" spans="1:1" ht="15" customHeight="1">
      <c r="A2756" s="123"/>
    </row>
    <row r="2757" spans="1:1" ht="15" customHeight="1">
      <c r="A2757" s="123"/>
    </row>
    <row r="2758" spans="1:1" ht="15" customHeight="1">
      <c r="A2758" s="123"/>
    </row>
    <row r="2759" spans="1:1" ht="15" customHeight="1">
      <c r="A2759" s="123"/>
    </row>
    <row r="2760" spans="1:1" ht="15" customHeight="1">
      <c r="A2760" s="123"/>
    </row>
    <row r="2761" spans="1:1" ht="15" customHeight="1">
      <c r="A2761" s="123"/>
    </row>
    <row r="2762" spans="1:1" ht="15" customHeight="1">
      <c r="A2762" s="123"/>
    </row>
    <row r="2763" spans="1:1" ht="15" customHeight="1">
      <c r="A2763" s="123"/>
    </row>
    <row r="2764" spans="1:1" ht="15" customHeight="1">
      <c r="A2764" s="123"/>
    </row>
    <row r="2765" spans="1:1" ht="15" customHeight="1">
      <c r="A2765" s="123"/>
    </row>
    <row r="2766" spans="1:1" ht="15" customHeight="1">
      <c r="A2766" s="123"/>
    </row>
    <row r="2767" spans="1:1" ht="15" customHeight="1">
      <c r="A2767" s="123"/>
    </row>
    <row r="2768" spans="1:1" ht="15" customHeight="1">
      <c r="A2768" s="123"/>
    </row>
    <row r="2769" spans="1:1" ht="15" customHeight="1">
      <c r="A2769" s="123"/>
    </row>
    <row r="2770" spans="1:1" ht="15" customHeight="1">
      <c r="A2770" s="123"/>
    </row>
    <row r="2771" spans="1:1" ht="15" customHeight="1">
      <c r="A2771" s="123"/>
    </row>
    <row r="2772" spans="1:1" ht="15" customHeight="1">
      <c r="A2772" s="123"/>
    </row>
    <row r="2773" spans="1:1" ht="15" customHeight="1">
      <c r="A2773" s="123"/>
    </row>
    <row r="2774" spans="1:1" ht="15" customHeight="1">
      <c r="A2774" s="123"/>
    </row>
    <row r="2775" spans="1:1" ht="15" customHeight="1">
      <c r="A2775" s="123"/>
    </row>
    <row r="2776" spans="1:1" ht="15" customHeight="1">
      <c r="A2776" s="123"/>
    </row>
    <row r="2777" spans="1:1" ht="15" customHeight="1">
      <c r="A2777" s="123"/>
    </row>
    <row r="2778" spans="1:1" ht="15" customHeight="1">
      <c r="A2778" s="123"/>
    </row>
    <row r="2779" spans="1:1" ht="15" customHeight="1">
      <c r="A2779" s="123"/>
    </row>
    <row r="2780" spans="1:1" ht="15" customHeight="1">
      <c r="A2780" s="123"/>
    </row>
    <row r="2781" spans="1:1" ht="15" customHeight="1">
      <c r="A2781" s="123"/>
    </row>
    <row r="2782" spans="1:1" ht="15" customHeight="1">
      <c r="A2782" s="123"/>
    </row>
    <row r="2783" spans="1:1" ht="15" customHeight="1">
      <c r="A2783" s="123"/>
    </row>
    <row r="2784" spans="1:1" ht="15" customHeight="1">
      <c r="A2784" s="123"/>
    </row>
    <row r="2785" spans="1:1" ht="15" customHeight="1">
      <c r="A2785" s="123"/>
    </row>
    <row r="2786" spans="1:1" ht="15" customHeight="1">
      <c r="A2786" s="123"/>
    </row>
    <row r="2787" spans="1:1" ht="15" customHeight="1">
      <c r="A2787" s="123"/>
    </row>
    <row r="2788" spans="1:1" ht="15" customHeight="1">
      <c r="A2788" s="123"/>
    </row>
    <row r="2789" spans="1:1" ht="15" customHeight="1">
      <c r="A2789" s="123"/>
    </row>
    <row r="2790" spans="1:1" ht="15" customHeight="1">
      <c r="A2790" s="123"/>
    </row>
    <row r="2791" spans="1:1" ht="15" customHeight="1">
      <c r="A2791" s="123"/>
    </row>
    <row r="2792" spans="1:1" ht="15" customHeight="1">
      <c r="A2792" s="123"/>
    </row>
    <row r="2793" spans="1:1" ht="15" customHeight="1">
      <c r="A2793" s="123"/>
    </row>
    <row r="2794" spans="1:1" ht="15" customHeight="1">
      <c r="A2794" s="123"/>
    </row>
    <row r="2795" spans="1:1" ht="15" customHeight="1">
      <c r="A2795" s="123"/>
    </row>
    <row r="2796" spans="1:1" ht="15" customHeight="1">
      <c r="A2796" s="123"/>
    </row>
    <row r="2797" spans="1:1" ht="15" customHeight="1">
      <c r="A2797" s="123"/>
    </row>
    <row r="2798" spans="1:1" ht="15" customHeight="1">
      <c r="A2798" s="123"/>
    </row>
    <row r="2799" spans="1:1" ht="15" customHeight="1">
      <c r="A2799" s="123"/>
    </row>
    <row r="2800" spans="1:1" ht="15" customHeight="1">
      <c r="A2800" s="123"/>
    </row>
    <row r="2801" spans="1:1" ht="15" customHeight="1">
      <c r="A2801" s="123"/>
    </row>
    <row r="2802" spans="1:1" ht="15" customHeight="1">
      <c r="A2802" s="123"/>
    </row>
    <row r="2803" spans="1:1" ht="15" customHeight="1">
      <c r="A2803" s="123"/>
    </row>
    <row r="2804" spans="1:1" ht="15" customHeight="1">
      <c r="A2804" s="123"/>
    </row>
    <row r="2805" spans="1:1" ht="15" customHeight="1">
      <c r="A2805" s="123"/>
    </row>
    <row r="2806" spans="1:1" ht="15" customHeight="1">
      <c r="A2806" s="123"/>
    </row>
    <row r="2807" spans="1:1" ht="15" customHeight="1">
      <c r="A2807" s="123"/>
    </row>
    <row r="2808" spans="1:1" ht="15" customHeight="1">
      <c r="A2808" s="123"/>
    </row>
    <row r="2809" spans="1:1" ht="15" customHeight="1">
      <c r="A2809" s="123"/>
    </row>
    <row r="2810" spans="1:1" ht="15" customHeight="1">
      <c r="A2810" s="123"/>
    </row>
    <row r="2811" spans="1:1" ht="15" customHeight="1">
      <c r="A2811" s="123"/>
    </row>
    <row r="2812" spans="1:1" ht="15" customHeight="1">
      <c r="A2812" s="123"/>
    </row>
    <row r="2813" spans="1:1" ht="15" customHeight="1">
      <c r="A2813" s="123"/>
    </row>
    <row r="2814" spans="1:1" ht="15" customHeight="1">
      <c r="A2814" s="123"/>
    </row>
    <row r="2815" spans="1:1" ht="15" customHeight="1">
      <c r="A2815" s="123"/>
    </row>
    <row r="2816" spans="1:1" ht="15" customHeight="1">
      <c r="A2816" s="123"/>
    </row>
    <row r="2817" spans="1:1" ht="15" customHeight="1">
      <c r="A2817" s="123"/>
    </row>
    <row r="2818" spans="1:1" ht="15" customHeight="1">
      <c r="A2818" s="123"/>
    </row>
    <row r="2819" spans="1:1" ht="15" customHeight="1">
      <c r="A2819" s="123"/>
    </row>
    <row r="2820" spans="1:1" ht="15" customHeight="1">
      <c r="A2820" s="123"/>
    </row>
    <row r="2821" spans="1:1" ht="15" customHeight="1">
      <c r="A2821" s="123"/>
    </row>
    <row r="2822" spans="1:1" ht="15" customHeight="1">
      <c r="A2822" s="123"/>
    </row>
    <row r="2823" spans="1:1" ht="15" customHeight="1">
      <c r="A2823" s="123"/>
    </row>
    <row r="2824" spans="1:1" ht="15" customHeight="1">
      <c r="A2824" s="123"/>
    </row>
    <row r="2825" spans="1:1" ht="15" customHeight="1">
      <c r="A2825" s="123"/>
    </row>
    <row r="2826" spans="1:1" ht="15" customHeight="1">
      <c r="A2826" s="123"/>
    </row>
    <row r="2827" spans="1:1" ht="15" customHeight="1">
      <c r="A2827" s="123"/>
    </row>
    <row r="2828" spans="1:1" ht="15" customHeight="1">
      <c r="A2828" s="123"/>
    </row>
    <row r="2829" spans="1:1" ht="15" customHeight="1">
      <c r="A2829" s="123"/>
    </row>
    <row r="2830" spans="1:1" ht="15" customHeight="1">
      <c r="A2830" s="123"/>
    </row>
    <row r="2831" spans="1:1" ht="15" customHeight="1">
      <c r="A2831" s="123"/>
    </row>
    <row r="2832" spans="1:1" ht="15" customHeight="1">
      <c r="A2832" s="123"/>
    </row>
    <row r="2833" spans="1:1" ht="15" customHeight="1">
      <c r="A2833" s="123"/>
    </row>
    <row r="2834" spans="1:1" ht="15" customHeight="1">
      <c r="A2834" s="123"/>
    </row>
    <row r="2835" spans="1:1" ht="15" customHeight="1">
      <c r="A2835" s="123"/>
    </row>
    <row r="2836" spans="1:1" ht="15" customHeight="1">
      <c r="A2836" s="123"/>
    </row>
    <row r="2837" spans="1:1" ht="15" customHeight="1">
      <c r="A2837" s="123"/>
    </row>
    <row r="2838" spans="1:1" ht="15" customHeight="1">
      <c r="A2838" s="123"/>
    </row>
    <row r="2839" spans="1:1" ht="15" customHeight="1">
      <c r="A2839" s="123"/>
    </row>
    <row r="2840" spans="1:1" ht="15" customHeight="1">
      <c r="A2840" s="123"/>
    </row>
    <row r="2841" spans="1:1" ht="15" customHeight="1">
      <c r="A2841" s="123"/>
    </row>
    <row r="2842" spans="1:1" ht="15" customHeight="1">
      <c r="A2842" s="123"/>
    </row>
    <row r="2843" spans="1:1" ht="15" customHeight="1">
      <c r="A2843" s="123"/>
    </row>
    <row r="2844" spans="1:1" ht="15" customHeight="1">
      <c r="A2844" s="123"/>
    </row>
    <row r="2845" spans="1:1" ht="15" customHeight="1">
      <c r="A2845" s="123"/>
    </row>
    <row r="2846" spans="1:1" ht="15" customHeight="1">
      <c r="A2846" s="123"/>
    </row>
    <row r="2847" spans="1:1" ht="15" customHeight="1">
      <c r="A2847" s="123"/>
    </row>
    <row r="2848" spans="1:1" ht="15" customHeight="1">
      <c r="A2848" s="123"/>
    </row>
    <row r="2849" spans="1:1" ht="15" customHeight="1">
      <c r="A2849" s="123"/>
    </row>
    <row r="2850" spans="1:1" ht="15" customHeight="1">
      <c r="A2850" s="123"/>
    </row>
    <row r="2851" spans="1:1" ht="15" customHeight="1">
      <c r="A2851" s="123"/>
    </row>
    <row r="2852" spans="1:1" ht="15" customHeight="1">
      <c r="A2852" s="123"/>
    </row>
    <row r="2853" spans="1:1" ht="15" customHeight="1">
      <c r="A2853" s="123"/>
    </row>
    <row r="2854" spans="1:1" ht="15" customHeight="1">
      <c r="A2854" s="123"/>
    </row>
    <row r="2855" spans="1:1" ht="15" customHeight="1">
      <c r="A2855" s="123"/>
    </row>
    <row r="2856" spans="1:1" ht="15" customHeight="1">
      <c r="A2856" s="123"/>
    </row>
    <row r="2857" spans="1:1" ht="15" customHeight="1">
      <c r="A2857" s="123"/>
    </row>
    <row r="2858" spans="1:1" ht="15" customHeight="1">
      <c r="A2858" s="123"/>
    </row>
    <row r="2859" spans="1:1" ht="15" customHeight="1">
      <c r="A2859" s="123"/>
    </row>
    <row r="2860" spans="1:1" ht="15" customHeight="1">
      <c r="A2860" s="123"/>
    </row>
    <row r="2861" spans="1:1" ht="15" customHeight="1">
      <c r="A2861" s="123"/>
    </row>
    <row r="2862" spans="1:1" ht="15" customHeight="1">
      <c r="A2862" s="123"/>
    </row>
    <row r="2863" spans="1:1" ht="15" customHeight="1">
      <c r="A2863" s="123"/>
    </row>
    <row r="2864" spans="1:1" ht="15" customHeight="1">
      <c r="A2864" s="123"/>
    </row>
    <row r="2865" spans="1:1" ht="15" customHeight="1">
      <c r="A2865" s="123"/>
    </row>
    <row r="2866" spans="1:1" ht="15" customHeight="1">
      <c r="A2866" s="123"/>
    </row>
    <row r="2867" spans="1:1" ht="15" customHeight="1">
      <c r="A2867" s="123"/>
    </row>
    <row r="2868" spans="1:1" ht="15" customHeight="1">
      <c r="A2868" s="123"/>
    </row>
    <row r="2869" spans="1:1" ht="15" customHeight="1">
      <c r="A2869" s="123"/>
    </row>
    <row r="2870" spans="1:1" ht="15" customHeight="1">
      <c r="A2870" s="123"/>
    </row>
    <row r="2871" spans="1:1" ht="15" customHeight="1">
      <c r="A2871" s="123"/>
    </row>
    <row r="2872" spans="1:1" ht="15" customHeight="1">
      <c r="A2872" s="123"/>
    </row>
    <row r="2873" spans="1:1" ht="15" customHeight="1">
      <c r="A2873" s="123"/>
    </row>
    <row r="2874" spans="1:1" ht="15" customHeight="1">
      <c r="A2874" s="123"/>
    </row>
    <row r="2875" spans="1:1" ht="15" customHeight="1">
      <c r="A2875" s="123"/>
    </row>
    <row r="2876" spans="1:1" ht="15" customHeight="1">
      <c r="A2876" s="123"/>
    </row>
    <row r="2877" spans="1:1" ht="15" customHeight="1">
      <c r="A2877" s="123"/>
    </row>
    <row r="2878" spans="1:1" ht="15" customHeight="1">
      <c r="A2878" s="123"/>
    </row>
    <row r="2879" spans="1:1" ht="15" customHeight="1">
      <c r="A2879" s="123"/>
    </row>
    <row r="2880" spans="1:1" ht="15" customHeight="1">
      <c r="A2880" s="123"/>
    </row>
    <row r="2881" spans="1:1" ht="15" customHeight="1">
      <c r="A2881" s="123"/>
    </row>
    <row r="2882" spans="1:1" ht="15" customHeight="1">
      <c r="A2882" s="123"/>
    </row>
    <row r="2883" spans="1:1" ht="15" customHeight="1">
      <c r="A2883" s="123"/>
    </row>
    <row r="2884" spans="1:1" ht="15" customHeight="1">
      <c r="A2884" s="123"/>
    </row>
    <row r="2885" spans="1:1" ht="15" customHeight="1">
      <c r="A2885" s="123"/>
    </row>
    <row r="2886" spans="1:1" ht="15" customHeight="1">
      <c r="A2886" s="123"/>
    </row>
    <row r="2887" spans="1:1" ht="15" customHeight="1">
      <c r="A2887" s="123"/>
    </row>
    <row r="2888" spans="1:1" ht="15" customHeight="1">
      <c r="A2888" s="123"/>
    </row>
    <row r="2889" spans="1:1" ht="15" customHeight="1">
      <c r="A2889" s="123"/>
    </row>
    <row r="2890" spans="1:1" ht="15" customHeight="1">
      <c r="A2890" s="123"/>
    </row>
    <row r="2891" spans="1:1" ht="15" customHeight="1">
      <c r="A2891" s="123"/>
    </row>
    <row r="2892" spans="1:1" ht="15" customHeight="1">
      <c r="A2892" s="123"/>
    </row>
    <row r="2893" spans="1:1" ht="15" customHeight="1">
      <c r="A2893" s="123"/>
    </row>
    <row r="2894" spans="1:1" ht="15" customHeight="1">
      <c r="A2894" s="123"/>
    </row>
    <row r="2895" spans="1:1" ht="15" customHeight="1">
      <c r="A2895" s="123"/>
    </row>
    <row r="2896" spans="1:1" ht="15" customHeight="1">
      <c r="A2896" s="123"/>
    </row>
    <row r="2897" spans="1:1" ht="15" customHeight="1">
      <c r="A2897" s="123"/>
    </row>
    <row r="2898" spans="1:1" ht="15" customHeight="1">
      <c r="A2898" s="123"/>
    </row>
    <row r="2899" spans="1:1" ht="15" customHeight="1">
      <c r="A2899" s="123"/>
    </row>
    <row r="2900" spans="1:1" ht="15" customHeight="1">
      <c r="A2900" s="123"/>
    </row>
    <row r="2901" spans="1:1" ht="15" customHeight="1">
      <c r="A2901" s="123"/>
    </row>
    <row r="2902" spans="1:1" ht="15" customHeight="1">
      <c r="A2902" s="123"/>
    </row>
    <row r="2903" spans="1:1" ht="15" customHeight="1">
      <c r="A2903" s="123"/>
    </row>
    <row r="2904" spans="1:1" ht="15" customHeight="1">
      <c r="A2904" s="123"/>
    </row>
    <row r="2905" spans="1:1" ht="15" customHeight="1">
      <c r="A2905" s="123"/>
    </row>
    <row r="2906" spans="1:1" ht="15" customHeight="1">
      <c r="A2906" s="123"/>
    </row>
    <row r="2907" spans="1:1" ht="15" customHeight="1">
      <c r="A2907" s="123"/>
    </row>
    <row r="2908" spans="1:1" ht="15" customHeight="1">
      <c r="A2908" s="123"/>
    </row>
    <row r="2909" spans="1:1" ht="15" customHeight="1">
      <c r="A2909" s="123"/>
    </row>
    <row r="2910" spans="1:1" ht="15" customHeight="1">
      <c r="A2910" s="123"/>
    </row>
    <row r="2911" spans="1:1" ht="15" customHeight="1">
      <c r="A2911" s="123"/>
    </row>
    <row r="2912" spans="1:1" ht="15" customHeight="1">
      <c r="A2912" s="123"/>
    </row>
    <row r="2913" spans="1:1" ht="15" customHeight="1">
      <c r="A2913" s="123"/>
    </row>
    <row r="2914" spans="1:1" ht="15" customHeight="1">
      <c r="A2914" s="123"/>
    </row>
    <row r="2915" spans="1:1" ht="15" customHeight="1">
      <c r="A2915" s="123"/>
    </row>
    <row r="2916" spans="1:1" ht="15" customHeight="1">
      <c r="A2916" s="123"/>
    </row>
    <row r="2917" spans="1:1" ht="15" customHeight="1">
      <c r="A2917" s="123"/>
    </row>
    <row r="2918" spans="1:1" ht="15" customHeight="1">
      <c r="A2918" s="123"/>
    </row>
    <row r="2919" spans="1:1" ht="15" customHeight="1">
      <c r="A2919" s="123"/>
    </row>
    <row r="2920" spans="1:1" ht="15" customHeight="1">
      <c r="A2920" s="123"/>
    </row>
    <row r="2921" spans="1:1" ht="15" customHeight="1">
      <c r="A2921" s="123"/>
    </row>
    <row r="2922" spans="1:1" ht="15" customHeight="1">
      <c r="A2922" s="123"/>
    </row>
    <row r="2923" spans="1:1" ht="15" customHeight="1">
      <c r="A2923" s="123"/>
    </row>
    <row r="2924" spans="1:1" ht="15" customHeight="1">
      <c r="A2924" s="123"/>
    </row>
    <row r="2925" spans="1:1" ht="15" customHeight="1">
      <c r="A2925" s="123"/>
    </row>
    <row r="2926" spans="1:1" ht="15" customHeight="1">
      <c r="A2926" s="123"/>
    </row>
    <row r="2927" spans="1:1" ht="15" customHeight="1">
      <c r="A2927" s="123"/>
    </row>
    <row r="2928" spans="1:1" ht="15" customHeight="1">
      <c r="A2928" s="123"/>
    </row>
    <row r="2929" spans="1:1" ht="15" customHeight="1">
      <c r="A2929" s="123"/>
    </row>
    <row r="2930" spans="1:1" ht="15" customHeight="1">
      <c r="A2930" s="123"/>
    </row>
    <row r="2931" spans="1:1" ht="15" customHeight="1">
      <c r="A2931" s="123"/>
    </row>
    <row r="2932" spans="1:1" ht="15" customHeight="1">
      <c r="A2932" s="123"/>
    </row>
    <row r="2933" spans="1:1" ht="15" customHeight="1">
      <c r="A2933" s="123"/>
    </row>
    <row r="2934" spans="1:1" ht="15" customHeight="1">
      <c r="A2934" s="123"/>
    </row>
    <row r="2935" spans="1:1" ht="15" customHeight="1">
      <c r="A2935" s="123"/>
    </row>
    <row r="2936" spans="1:1" ht="15" customHeight="1">
      <c r="A2936" s="123"/>
    </row>
    <row r="2937" spans="1:1" ht="15" customHeight="1">
      <c r="A2937" s="123"/>
    </row>
    <row r="2938" spans="1:1" ht="15" customHeight="1">
      <c r="A2938" s="123"/>
    </row>
    <row r="2939" spans="1:1" ht="15" customHeight="1">
      <c r="A2939" s="123"/>
    </row>
    <row r="2940" spans="1:1" ht="15" customHeight="1">
      <c r="A2940" s="123"/>
    </row>
    <row r="2941" spans="1:1" ht="15" customHeight="1">
      <c r="A2941" s="123"/>
    </row>
    <row r="2942" spans="1:1" ht="15" customHeight="1">
      <c r="A2942" s="123"/>
    </row>
    <row r="2943" spans="1:1" ht="15" customHeight="1">
      <c r="A2943" s="123"/>
    </row>
    <row r="2944" spans="1:1" ht="15" customHeight="1">
      <c r="A2944" s="123"/>
    </row>
    <row r="2945" spans="1:1" ht="15" customHeight="1">
      <c r="A2945" s="123"/>
    </row>
    <row r="2946" spans="1:1" ht="15" customHeight="1">
      <c r="A2946" s="123"/>
    </row>
    <row r="2947" spans="1:1" ht="15" customHeight="1">
      <c r="A2947" s="123"/>
    </row>
    <row r="2948" spans="1:1" ht="15" customHeight="1">
      <c r="A2948" s="123"/>
    </row>
    <row r="2949" spans="1:1" ht="15" customHeight="1">
      <c r="A2949" s="123"/>
    </row>
    <row r="2950" spans="1:1" ht="15" customHeight="1">
      <c r="A2950" s="123"/>
    </row>
    <row r="2951" spans="1:1" ht="15" customHeight="1">
      <c r="A2951" s="123"/>
    </row>
    <row r="2952" spans="1:1" ht="15" customHeight="1">
      <c r="A2952" s="123"/>
    </row>
    <row r="2953" spans="1:1" ht="15" customHeight="1">
      <c r="A2953" s="123"/>
    </row>
    <row r="2954" spans="1:1" ht="15" customHeight="1">
      <c r="A2954" s="123"/>
    </row>
    <row r="2955" spans="1:1" ht="15" customHeight="1">
      <c r="A2955" s="123"/>
    </row>
    <row r="2956" spans="1:1" ht="15" customHeight="1">
      <c r="A2956" s="123"/>
    </row>
    <row r="2957" spans="1:1" ht="15" customHeight="1">
      <c r="A2957" s="123"/>
    </row>
    <row r="2958" spans="1:1" ht="15" customHeight="1">
      <c r="A2958" s="123"/>
    </row>
    <row r="2959" spans="1:1" ht="15" customHeight="1">
      <c r="A2959" s="123"/>
    </row>
    <row r="2960" spans="1:1" ht="15" customHeight="1">
      <c r="A2960" s="123"/>
    </row>
    <row r="2961" spans="1:1" ht="15" customHeight="1">
      <c r="A2961" s="123"/>
    </row>
    <row r="2962" spans="1:1" ht="15" customHeight="1">
      <c r="A2962" s="123"/>
    </row>
    <row r="2963" spans="1:1" ht="15" customHeight="1">
      <c r="A2963" s="123"/>
    </row>
    <row r="2964" spans="1:1" ht="15" customHeight="1">
      <c r="A2964" s="123"/>
    </row>
    <row r="2965" spans="1:1" ht="15" customHeight="1">
      <c r="A2965" s="123"/>
    </row>
    <row r="2966" spans="1:1" ht="15" customHeight="1">
      <c r="A2966" s="123"/>
    </row>
    <row r="2967" spans="1:1" ht="15" customHeight="1">
      <c r="A2967" s="123"/>
    </row>
    <row r="2968" spans="1:1" ht="15" customHeight="1">
      <c r="A2968" s="123"/>
    </row>
    <row r="2969" spans="1:1" ht="15" customHeight="1">
      <c r="A2969" s="123"/>
    </row>
    <row r="2970" spans="1:1" ht="15" customHeight="1">
      <c r="A2970" s="123"/>
    </row>
    <row r="2971" spans="1:1" ht="15" customHeight="1">
      <c r="A2971" s="123"/>
    </row>
    <row r="2972" spans="1:1" ht="15" customHeight="1">
      <c r="A2972" s="123"/>
    </row>
    <row r="2973" spans="1:1" ht="15" customHeight="1">
      <c r="A2973" s="123"/>
    </row>
    <row r="2974" spans="1:1" ht="15" customHeight="1">
      <c r="A2974" s="123"/>
    </row>
    <row r="2975" spans="1:1" ht="15" customHeight="1">
      <c r="A2975" s="123"/>
    </row>
    <row r="2976" spans="1:1" ht="15" customHeight="1">
      <c r="A2976" s="123"/>
    </row>
    <row r="2977" spans="1:1" ht="15" customHeight="1">
      <c r="A2977" s="123"/>
    </row>
    <row r="2978" spans="1:1" ht="15" customHeight="1">
      <c r="A2978" s="123"/>
    </row>
    <row r="2979" spans="1:1" ht="15" customHeight="1">
      <c r="A2979" s="123"/>
    </row>
    <row r="2980" spans="1:1" ht="15" customHeight="1">
      <c r="A2980" s="123"/>
    </row>
    <row r="2981" spans="1:1" ht="15" customHeight="1">
      <c r="A2981" s="123"/>
    </row>
    <row r="2982" spans="1:1" ht="15" customHeight="1">
      <c r="A2982" s="123"/>
    </row>
    <row r="2983" spans="1:1" ht="15" customHeight="1">
      <c r="A2983" s="123"/>
    </row>
    <row r="2984" spans="1:1" ht="15" customHeight="1">
      <c r="A2984" s="123"/>
    </row>
    <row r="2985" spans="1:1" ht="15" customHeight="1">
      <c r="A2985" s="123"/>
    </row>
    <row r="2986" spans="1:1" ht="15" customHeight="1">
      <c r="A2986" s="123"/>
    </row>
    <row r="2987" spans="1:1" ht="15" customHeight="1">
      <c r="A2987" s="123"/>
    </row>
    <row r="2988" spans="1:1" ht="15" customHeight="1">
      <c r="A2988" s="123"/>
    </row>
    <row r="2989" spans="1:1" ht="15" customHeight="1">
      <c r="A2989" s="123"/>
    </row>
    <row r="2990" spans="1:1" ht="15" customHeight="1">
      <c r="A2990" s="123"/>
    </row>
    <row r="2991" spans="1:1" ht="15" customHeight="1">
      <c r="A2991" s="123"/>
    </row>
    <row r="2992" spans="1:1" ht="15" customHeight="1">
      <c r="A2992" s="123"/>
    </row>
    <row r="2993" spans="1:1" ht="15" customHeight="1">
      <c r="A2993" s="123"/>
    </row>
    <row r="2994" spans="1:1" ht="15" customHeight="1">
      <c r="A2994" s="123"/>
    </row>
    <row r="2995" spans="1:1" ht="15" customHeight="1">
      <c r="A2995" s="123"/>
    </row>
    <row r="2996" spans="1:1" ht="15" customHeight="1">
      <c r="A2996" s="123"/>
    </row>
    <row r="2997" spans="1:1" ht="15" customHeight="1">
      <c r="A2997" s="123"/>
    </row>
    <row r="2998" spans="1:1" ht="15" customHeight="1">
      <c r="A2998" s="123"/>
    </row>
    <row r="2999" spans="1:1" ht="15" customHeight="1">
      <c r="A2999" s="123"/>
    </row>
    <row r="3000" spans="1:1" ht="15" customHeight="1">
      <c r="A3000" s="123"/>
    </row>
    <row r="3001" spans="1:1" ht="15" customHeight="1">
      <c r="A3001" s="123"/>
    </row>
    <row r="3002" spans="1:1" ht="15" customHeight="1">
      <c r="A3002" s="123"/>
    </row>
    <row r="3003" spans="1:1" ht="15" customHeight="1">
      <c r="A3003" s="123"/>
    </row>
    <row r="3004" spans="1:1" ht="15" customHeight="1">
      <c r="A3004" s="123"/>
    </row>
    <row r="3005" spans="1:1" ht="15" customHeight="1">
      <c r="A3005" s="123"/>
    </row>
    <row r="3006" spans="1:1" ht="15" customHeight="1">
      <c r="A3006" s="123"/>
    </row>
    <row r="3007" spans="1:1" ht="15" customHeight="1">
      <c r="A3007" s="123"/>
    </row>
    <row r="3008" spans="1:1" ht="15" customHeight="1">
      <c r="A3008" s="123"/>
    </row>
    <row r="3009" spans="1:1" ht="15" customHeight="1">
      <c r="A3009" s="123"/>
    </row>
    <row r="3010" spans="1:1" ht="15" customHeight="1">
      <c r="A3010" s="123"/>
    </row>
    <row r="3011" spans="1:1" ht="15" customHeight="1">
      <c r="A3011" s="123"/>
    </row>
    <row r="3012" spans="1:1" ht="15" customHeight="1">
      <c r="A3012" s="123"/>
    </row>
    <row r="3013" spans="1:1" ht="15" customHeight="1">
      <c r="A3013" s="123"/>
    </row>
    <row r="3014" spans="1:1" ht="15" customHeight="1">
      <c r="A3014" s="123"/>
    </row>
    <row r="3015" spans="1:1" ht="15" customHeight="1">
      <c r="A3015" s="123"/>
    </row>
    <row r="3016" spans="1:1" ht="15" customHeight="1">
      <c r="A3016" s="123"/>
    </row>
    <row r="3017" spans="1:1" ht="15" customHeight="1">
      <c r="A3017" s="123"/>
    </row>
    <row r="3018" spans="1:1" ht="15" customHeight="1">
      <c r="A3018" s="123"/>
    </row>
    <row r="3019" spans="1:1" ht="15" customHeight="1">
      <c r="A3019" s="123"/>
    </row>
    <row r="3020" spans="1:1" ht="15" customHeight="1">
      <c r="A3020" s="123"/>
    </row>
    <row r="3021" spans="1:1" ht="15" customHeight="1">
      <c r="A3021" s="123"/>
    </row>
    <row r="3022" spans="1:1" ht="15" customHeight="1">
      <c r="A3022" s="123"/>
    </row>
    <row r="3023" spans="1:1" ht="15" customHeight="1">
      <c r="A3023" s="123"/>
    </row>
    <row r="3024" spans="1:1" ht="15" customHeight="1">
      <c r="A3024" s="123"/>
    </row>
    <row r="3025" spans="1:1" ht="15" customHeight="1">
      <c r="A3025" s="123"/>
    </row>
    <row r="3026" spans="1:1" ht="15" customHeight="1">
      <c r="A3026" s="123"/>
    </row>
    <row r="3027" spans="1:1" ht="15" customHeight="1">
      <c r="A3027" s="123"/>
    </row>
    <row r="3028" spans="1:1" ht="15" customHeight="1">
      <c r="A3028" s="123"/>
    </row>
    <row r="3029" spans="1:1" ht="15" customHeight="1">
      <c r="A3029" s="123"/>
    </row>
    <row r="3030" spans="1:1" ht="15" customHeight="1">
      <c r="A3030" s="123"/>
    </row>
    <row r="3031" spans="1:1" ht="15" customHeight="1">
      <c r="A3031" s="123"/>
    </row>
    <row r="3032" spans="1:1" ht="15" customHeight="1">
      <c r="A3032" s="123"/>
    </row>
    <row r="3033" spans="1:1" ht="15" customHeight="1">
      <c r="A3033" s="123"/>
    </row>
    <row r="3034" spans="1:1" ht="15" customHeight="1">
      <c r="A3034" s="123"/>
    </row>
    <row r="3035" spans="1:1" ht="15" customHeight="1">
      <c r="A3035" s="123"/>
    </row>
    <row r="3036" spans="1:1" ht="15" customHeight="1">
      <c r="A3036" s="123"/>
    </row>
    <row r="3037" spans="1:1" ht="15" customHeight="1">
      <c r="A3037" s="123"/>
    </row>
    <row r="3038" spans="1:1" ht="15" customHeight="1">
      <c r="A3038" s="123"/>
    </row>
    <row r="3039" spans="1:1" ht="15" customHeight="1">
      <c r="A3039" s="123"/>
    </row>
    <row r="3040" spans="1:1" ht="15" customHeight="1">
      <c r="A3040" s="123"/>
    </row>
    <row r="3041" spans="1:1" ht="15" customHeight="1">
      <c r="A3041" s="123"/>
    </row>
    <row r="3042" spans="1:1" ht="15" customHeight="1">
      <c r="A3042" s="123"/>
    </row>
    <row r="3043" spans="1:1" ht="15" customHeight="1">
      <c r="A3043" s="123"/>
    </row>
    <row r="3044" spans="1:1" ht="15" customHeight="1">
      <c r="A3044" s="123"/>
    </row>
    <row r="3045" spans="1:1" ht="15" customHeight="1">
      <c r="A3045" s="123"/>
    </row>
    <row r="3046" spans="1:1" ht="15" customHeight="1">
      <c r="A3046" s="123"/>
    </row>
    <row r="3047" spans="1:1" ht="15" customHeight="1">
      <c r="A3047" s="123"/>
    </row>
    <row r="3048" spans="1:1" ht="15" customHeight="1">
      <c r="A3048" s="123"/>
    </row>
    <row r="3049" spans="1:1" ht="15" customHeight="1">
      <c r="A3049" s="123"/>
    </row>
    <row r="3050" spans="1:1" ht="15" customHeight="1">
      <c r="A3050" s="123"/>
    </row>
    <row r="3051" spans="1:1" ht="15" customHeight="1">
      <c r="A3051" s="123"/>
    </row>
    <row r="3052" spans="1:1" ht="15" customHeight="1">
      <c r="A3052" s="123"/>
    </row>
    <row r="3053" spans="1:1" ht="15" customHeight="1">
      <c r="A3053" s="123"/>
    </row>
    <row r="3054" spans="1:1" ht="15" customHeight="1">
      <c r="A3054" s="123"/>
    </row>
    <row r="3055" spans="1:1" ht="15" customHeight="1">
      <c r="A3055" s="123"/>
    </row>
    <row r="3056" spans="1:1" ht="15" customHeight="1">
      <c r="A3056" s="123"/>
    </row>
    <row r="3057" spans="1:1" ht="15" customHeight="1">
      <c r="A3057" s="123"/>
    </row>
    <row r="3058" spans="1:1" ht="15" customHeight="1">
      <c r="A3058" s="123"/>
    </row>
    <row r="3059" spans="1:1" ht="15" customHeight="1">
      <c r="A3059" s="123"/>
    </row>
    <row r="3060" spans="1:1" ht="15" customHeight="1">
      <c r="A3060" s="123"/>
    </row>
    <row r="3061" spans="1:1" ht="15" customHeight="1">
      <c r="A3061" s="123"/>
    </row>
    <row r="3062" spans="1:1" ht="15" customHeight="1">
      <c r="A3062" s="123"/>
    </row>
    <row r="3063" spans="1:1" ht="15" customHeight="1">
      <c r="A3063" s="123"/>
    </row>
    <row r="3064" spans="1:1" ht="15" customHeight="1">
      <c r="A3064" s="123"/>
    </row>
    <row r="3065" spans="1:1" ht="15" customHeight="1">
      <c r="A3065" s="123"/>
    </row>
    <row r="3066" spans="1:1" ht="15" customHeight="1">
      <c r="A3066" s="123"/>
    </row>
    <row r="3067" spans="1:1" ht="15" customHeight="1">
      <c r="A3067" s="123"/>
    </row>
    <row r="3068" spans="1:1" ht="15" customHeight="1">
      <c r="A3068" s="123"/>
    </row>
    <row r="3069" spans="1:1" ht="15" customHeight="1">
      <c r="A3069" s="123"/>
    </row>
    <row r="3070" spans="1:1" ht="15" customHeight="1">
      <c r="A3070" s="123"/>
    </row>
    <row r="3071" spans="1:1" ht="15" customHeight="1">
      <c r="A3071" s="123"/>
    </row>
    <row r="3072" spans="1:1" ht="15" customHeight="1">
      <c r="A3072" s="123"/>
    </row>
    <row r="3073" spans="1:1" ht="15" customHeight="1">
      <c r="A3073" s="123"/>
    </row>
    <row r="3074" spans="1:1" ht="15" customHeight="1">
      <c r="A3074" s="123"/>
    </row>
    <row r="3075" spans="1:1" ht="15" customHeight="1">
      <c r="A3075" s="123"/>
    </row>
    <row r="3076" spans="1:1" ht="15" customHeight="1">
      <c r="A3076" s="123"/>
    </row>
    <row r="3077" spans="1:1" ht="15" customHeight="1">
      <c r="A3077" s="123"/>
    </row>
    <row r="3078" spans="1:1" ht="15" customHeight="1">
      <c r="A3078" s="123"/>
    </row>
    <row r="3079" spans="1:1" ht="15" customHeight="1">
      <c r="A3079" s="123"/>
    </row>
    <row r="3080" spans="1:1" ht="15" customHeight="1">
      <c r="A3080" s="123"/>
    </row>
    <row r="3081" spans="1:1" ht="15" customHeight="1">
      <c r="A3081" s="123"/>
    </row>
    <row r="3082" spans="1:1" ht="15" customHeight="1">
      <c r="A3082" s="123"/>
    </row>
    <row r="3083" spans="1:1" ht="15" customHeight="1">
      <c r="A3083" s="123"/>
    </row>
    <row r="3084" spans="1:1" ht="15" customHeight="1">
      <c r="A3084" s="123"/>
    </row>
    <row r="3085" spans="1:1" ht="15" customHeight="1">
      <c r="A3085" s="123"/>
    </row>
    <row r="3086" spans="1:1" ht="15" customHeight="1">
      <c r="A3086" s="123"/>
    </row>
    <row r="3087" spans="1:1" ht="15" customHeight="1">
      <c r="A3087" s="123"/>
    </row>
    <row r="3088" spans="1:1" ht="15" customHeight="1">
      <c r="A3088" s="123"/>
    </row>
    <row r="3089" spans="1:1" ht="15" customHeight="1">
      <c r="A3089" s="123"/>
    </row>
    <row r="3090" spans="1:1" ht="15" customHeight="1">
      <c r="A3090" s="123"/>
    </row>
    <row r="3091" spans="1:1" ht="15" customHeight="1">
      <c r="A3091" s="123"/>
    </row>
    <row r="3092" spans="1:1" ht="15" customHeight="1">
      <c r="A3092" s="123"/>
    </row>
    <row r="3093" spans="1:1" ht="15" customHeight="1">
      <c r="A3093" s="123"/>
    </row>
    <row r="3094" spans="1:1" ht="15" customHeight="1">
      <c r="A3094" s="123"/>
    </row>
    <row r="3095" spans="1:1" ht="15" customHeight="1">
      <c r="A3095" s="123"/>
    </row>
    <row r="3096" spans="1:1" ht="15" customHeight="1">
      <c r="A3096" s="123"/>
    </row>
    <row r="3097" spans="1:1" ht="15" customHeight="1">
      <c r="A3097" s="123"/>
    </row>
    <row r="3098" spans="1:1" ht="15" customHeight="1">
      <c r="A3098" s="123"/>
    </row>
    <row r="3099" spans="1:1" ht="15" customHeight="1">
      <c r="A3099" s="123"/>
    </row>
    <row r="3100" spans="1:1" ht="15" customHeight="1">
      <c r="A3100" s="123"/>
    </row>
    <row r="3101" spans="1:1" ht="15" customHeight="1">
      <c r="A3101" s="123"/>
    </row>
    <row r="3102" spans="1:1" ht="15" customHeight="1">
      <c r="A3102" s="123"/>
    </row>
    <row r="3103" spans="1:1" ht="15" customHeight="1">
      <c r="A3103" s="123"/>
    </row>
    <row r="3104" spans="1:1" ht="15" customHeight="1">
      <c r="A3104" s="123"/>
    </row>
    <row r="3105" spans="1:1" ht="15" customHeight="1">
      <c r="A3105" s="123"/>
    </row>
    <row r="3106" spans="1:1" ht="15" customHeight="1">
      <c r="A3106" s="123"/>
    </row>
    <row r="3107" spans="1:1" ht="15" customHeight="1">
      <c r="A3107" s="123"/>
    </row>
    <row r="3108" spans="1:1" ht="15" customHeight="1">
      <c r="A3108" s="123"/>
    </row>
    <row r="3109" spans="1:1" ht="15" customHeight="1">
      <c r="A3109" s="123"/>
    </row>
    <row r="3110" spans="1:1" ht="15" customHeight="1">
      <c r="A3110" s="123"/>
    </row>
    <row r="3111" spans="1:1" ht="15" customHeight="1">
      <c r="A3111" s="123"/>
    </row>
    <row r="3112" spans="1:1" ht="15" customHeight="1">
      <c r="A3112" s="123"/>
    </row>
    <row r="3113" spans="1:1" ht="15" customHeight="1">
      <c r="A3113" s="123"/>
    </row>
    <row r="3114" spans="1:1" ht="15" customHeight="1">
      <c r="A3114" s="123"/>
    </row>
    <row r="3115" spans="1:1" ht="15" customHeight="1">
      <c r="A3115" s="123"/>
    </row>
    <row r="3116" spans="1:1" ht="15" customHeight="1">
      <c r="A3116" s="123"/>
    </row>
    <row r="3117" spans="1:1" ht="15" customHeight="1">
      <c r="A3117" s="123"/>
    </row>
    <row r="3118" spans="1:1" ht="15" customHeight="1">
      <c r="A3118" s="123"/>
    </row>
    <row r="3119" spans="1:1" ht="15" customHeight="1">
      <c r="A3119" s="123"/>
    </row>
    <row r="3120" spans="1:1" ht="15" customHeight="1">
      <c r="A3120" s="123"/>
    </row>
    <row r="3121" spans="1:1" ht="15" customHeight="1">
      <c r="A3121" s="123"/>
    </row>
    <row r="3122" spans="1:1" ht="15" customHeight="1">
      <c r="A3122" s="123"/>
    </row>
    <row r="3123" spans="1:1" ht="15" customHeight="1">
      <c r="A3123" s="123"/>
    </row>
    <row r="3124" spans="1:1" ht="15" customHeight="1">
      <c r="A3124" s="123"/>
    </row>
    <row r="3125" spans="1:1" ht="15" customHeight="1">
      <c r="A3125" s="123"/>
    </row>
    <row r="3126" spans="1:1" ht="15" customHeight="1">
      <c r="A3126" s="123"/>
    </row>
    <row r="3127" spans="1:1" ht="15" customHeight="1">
      <c r="A3127" s="123"/>
    </row>
    <row r="3128" spans="1:1" ht="15" customHeight="1">
      <c r="A3128" s="123"/>
    </row>
    <row r="3129" spans="1:1" ht="15" customHeight="1">
      <c r="A3129" s="123"/>
    </row>
    <row r="3130" spans="1:1" ht="15" customHeight="1">
      <c r="A3130" s="123"/>
    </row>
    <row r="3131" spans="1:1" ht="15" customHeight="1">
      <c r="A3131" s="123"/>
    </row>
    <row r="3132" spans="1:1" ht="15" customHeight="1">
      <c r="A3132" s="123"/>
    </row>
    <row r="3133" spans="1:1" ht="15" customHeight="1">
      <c r="A3133" s="123"/>
    </row>
    <row r="3134" spans="1:1" ht="15" customHeight="1">
      <c r="A3134" s="123"/>
    </row>
    <row r="3135" spans="1:1" ht="15" customHeight="1">
      <c r="A3135" s="123"/>
    </row>
    <row r="3136" spans="1:1" ht="15" customHeight="1">
      <c r="A3136" s="123"/>
    </row>
    <row r="3137" spans="1:1" ht="15" customHeight="1">
      <c r="A3137" s="123"/>
    </row>
    <row r="3138" spans="1:1" ht="15" customHeight="1">
      <c r="A3138" s="123"/>
    </row>
    <row r="3139" spans="1:1" ht="15" customHeight="1">
      <c r="A3139" s="123"/>
    </row>
    <row r="3140" spans="1:1" ht="15" customHeight="1">
      <c r="A3140" s="123"/>
    </row>
    <row r="3141" spans="1:1" ht="15" customHeight="1">
      <c r="A3141" s="123"/>
    </row>
    <row r="3142" spans="1:1" ht="15" customHeight="1">
      <c r="A3142" s="123"/>
    </row>
    <row r="3143" spans="1:1" ht="15" customHeight="1">
      <c r="A3143" s="123"/>
    </row>
    <row r="3144" spans="1:1" ht="15" customHeight="1">
      <c r="A3144" s="123"/>
    </row>
    <row r="3145" spans="1:1" ht="15" customHeight="1">
      <c r="A3145" s="123"/>
    </row>
    <row r="3146" spans="1:1" ht="15" customHeight="1">
      <c r="A3146" s="123"/>
    </row>
    <row r="3147" spans="1:1" ht="15" customHeight="1">
      <c r="A3147" s="123"/>
    </row>
    <row r="3148" spans="1:1" ht="15" customHeight="1">
      <c r="A3148" s="123"/>
    </row>
    <row r="3149" spans="1:1" ht="15" customHeight="1">
      <c r="A3149" s="123"/>
    </row>
    <row r="3150" spans="1:1" ht="15" customHeight="1">
      <c r="A3150" s="123"/>
    </row>
    <row r="3151" spans="1:1" ht="15" customHeight="1">
      <c r="A3151" s="123"/>
    </row>
    <row r="3152" spans="1:1" ht="15" customHeight="1">
      <c r="A3152" s="123"/>
    </row>
    <row r="3153" spans="1:1" ht="15" customHeight="1">
      <c r="A3153" s="123"/>
    </row>
    <row r="3154" spans="1:1" ht="15" customHeight="1">
      <c r="A3154" s="123"/>
    </row>
    <row r="3155" spans="1:1" ht="15" customHeight="1">
      <c r="A3155" s="123"/>
    </row>
    <row r="3156" spans="1:1" ht="15" customHeight="1">
      <c r="A3156" s="123"/>
    </row>
    <row r="3157" spans="1:1" ht="15" customHeight="1">
      <c r="A3157" s="123"/>
    </row>
    <row r="3158" spans="1:1" ht="15" customHeight="1">
      <c r="A3158" s="123"/>
    </row>
    <row r="3159" spans="1:1" ht="15" customHeight="1">
      <c r="A3159" s="123"/>
    </row>
    <row r="3160" spans="1:1" ht="15" customHeight="1">
      <c r="A3160" s="123"/>
    </row>
    <row r="3161" spans="1:1" ht="15" customHeight="1">
      <c r="A3161" s="123"/>
    </row>
    <row r="3162" spans="1:1" ht="15" customHeight="1">
      <c r="A3162" s="123"/>
    </row>
    <row r="3163" spans="1:1" ht="15" customHeight="1">
      <c r="A3163" s="123"/>
    </row>
    <row r="3164" spans="1:1" ht="15" customHeight="1">
      <c r="A3164" s="123"/>
    </row>
    <row r="3165" spans="1:1" ht="15" customHeight="1">
      <c r="A3165" s="123"/>
    </row>
    <row r="3166" spans="1:1" ht="15" customHeight="1">
      <c r="A3166" s="123"/>
    </row>
    <row r="3167" spans="1:1" ht="15" customHeight="1">
      <c r="A3167" s="123"/>
    </row>
    <row r="3168" spans="1:1" ht="15" customHeight="1">
      <c r="A3168" s="123"/>
    </row>
    <row r="3169" spans="1:1" ht="15" customHeight="1">
      <c r="A3169" s="123"/>
    </row>
    <row r="3170" spans="1:1" ht="15" customHeight="1">
      <c r="A3170" s="123"/>
    </row>
    <row r="3171" spans="1:1" ht="15" customHeight="1">
      <c r="A3171" s="123"/>
    </row>
    <row r="3172" spans="1:1" ht="15" customHeight="1">
      <c r="A3172" s="123"/>
    </row>
    <row r="3173" spans="1:1" ht="15" customHeight="1">
      <c r="A3173" s="123"/>
    </row>
    <row r="3174" spans="1:1" ht="15" customHeight="1">
      <c r="A3174" s="123"/>
    </row>
    <row r="3175" spans="1:1" ht="15" customHeight="1">
      <c r="A3175" s="123"/>
    </row>
    <row r="3176" spans="1:1" ht="15" customHeight="1">
      <c r="A3176" s="123"/>
    </row>
    <row r="3177" spans="1:1" ht="15" customHeight="1">
      <c r="A3177" s="123"/>
    </row>
    <row r="3178" spans="1:1" ht="15" customHeight="1">
      <c r="A3178" s="123"/>
    </row>
    <row r="3179" spans="1:1" ht="15" customHeight="1">
      <c r="A3179" s="123"/>
    </row>
    <row r="3180" spans="1:1" ht="15" customHeight="1">
      <c r="A3180" s="123"/>
    </row>
    <row r="3181" spans="1:1" ht="15" customHeight="1">
      <c r="A3181" s="123"/>
    </row>
    <row r="3182" spans="1:1" ht="15" customHeight="1">
      <c r="A3182" s="123"/>
    </row>
    <row r="3183" spans="1:1" ht="15" customHeight="1">
      <c r="A3183" s="123"/>
    </row>
    <row r="3184" spans="1:1" ht="15" customHeight="1">
      <c r="A3184" s="123"/>
    </row>
    <row r="3185" spans="1:1" ht="15" customHeight="1">
      <c r="A3185" s="123"/>
    </row>
    <row r="3186" spans="1:1" ht="15" customHeight="1">
      <c r="A3186" s="123"/>
    </row>
    <row r="3187" spans="1:1" ht="15" customHeight="1">
      <c r="A3187" s="123"/>
    </row>
    <row r="3188" spans="1:1" ht="15" customHeight="1">
      <c r="A3188" s="123"/>
    </row>
    <row r="3189" spans="1:1" ht="15" customHeight="1">
      <c r="A3189" s="123"/>
    </row>
    <row r="3190" spans="1:1" ht="15" customHeight="1">
      <c r="A3190" s="123"/>
    </row>
    <row r="3191" spans="1:1" ht="15" customHeight="1">
      <c r="A3191" s="123"/>
    </row>
    <row r="3192" spans="1:1" ht="15" customHeight="1">
      <c r="A3192" s="123"/>
    </row>
    <row r="3193" spans="1:1" ht="15" customHeight="1">
      <c r="A3193" s="123"/>
    </row>
    <row r="3194" spans="1:1" ht="15" customHeight="1">
      <c r="A3194" s="123"/>
    </row>
    <row r="3195" spans="1:1" ht="15" customHeight="1">
      <c r="A3195" s="123"/>
    </row>
    <row r="3196" spans="1:1" ht="15" customHeight="1">
      <c r="A3196" s="123"/>
    </row>
    <row r="3197" spans="1:1" ht="15" customHeight="1">
      <c r="A3197" s="123"/>
    </row>
    <row r="3198" spans="1:1" ht="15" customHeight="1">
      <c r="A3198" s="123"/>
    </row>
    <row r="3199" spans="1:1" ht="15" customHeight="1">
      <c r="A3199" s="123"/>
    </row>
    <row r="3200" spans="1:1" ht="15" customHeight="1">
      <c r="A3200" s="123"/>
    </row>
    <row r="3201" spans="1:1" ht="15" customHeight="1">
      <c r="A3201" s="123"/>
    </row>
    <row r="3202" spans="1:1" ht="15" customHeight="1">
      <c r="A3202" s="123"/>
    </row>
    <row r="3203" spans="1:1" ht="15" customHeight="1">
      <c r="A3203" s="123"/>
    </row>
    <row r="3204" spans="1:1" ht="15" customHeight="1">
      <c r="A3204" s="123"/>
    </row>
    <row r="3205" spans="1:1" ht="15" customHeight="1">
      <c r="A3205" s="123"/>
    </row>
    <row r="3206" spans="1:1" ht="15" customHeight="1">
      <c r="A3206" s="123"/>
    </row>
    <row r="3207" spans="1:1" ht="15" customHeight="1">
      <c r="A3207" s="123"/>
    </row>
    <row r="3208" spans="1:1" ht="15" customHeight="1">
      <c r="A3208" s="123"/>
    </row>
    <row r="3209" spans="1:1" ht="15" customHeight="1">
      <c r="A3209" s="123"/>
    </row>
    <row r="3210" spans="1:1" ht="15" customHeight="1">
      <c r="A3210" s="123"/>
    </row>
    <row r="3211" spans="1:1" ht="15" customHeight="1">
      <c r="A3211" s="123"/>
    </row>
    <row r="3212" spans="1:1" ht="15" customHeight="1">
      <c r="A3212" s="123"/>
    </row>
    <row r="3213" spans="1:1" ht="15" customHeight="1">
      <c r="A3213" s="123"/>
    </row>
    <row r="3214" spans="1:1" ht="15" customHeight="1">
      <c r="A3214" s="123"/>
    </row>
    <row r="3215" spans="1:1" ht="15" customHeight="1">
      <c r="A3215" s="123"/>
    </row>
    <row r="3216" spans="1:1" ht="15" customHeight="1">
      <c r="A3216" s="123"/>
    </row>
    <row r="3217" spans="1:1" ht="15" customHeight="1">
      <c r="A3217" s="123"/>
    </row>
    <row r="3218" spans="1:1" ht="15" customHeight="1">
      <c r="A3218" s="123"/>
    </row>
    <row r="3219" spans="1:1" ht="15" customHeight="1">
      <c r="A3219" s="123"/>
    </row>
    <row r="3220" spans="1:1" ht="15" customHeight="1">
      <c r="A3220" s="123"/>
    </row>
    <row r="3221" spans="1:1" ht="15" customHeight="1">
      <c r="A3221" s="123"/>
    </row>
    <row r="3222" spans="1:1" ht="15" customHeight="1">
      <c r="A3222" s="123"/>
    </row>
    <row r="3223" spans="1:1" ht="15" customHeight="1">
      <c r="A3223" s="123"/>
    </row>
    <row r="3224" spans="1:1" ht="15" customHeight="1">
      <c r="A3224" s="123"/>
    </row>
    <row r="3225" spans="1:1" ht="15" customHeight="1">
      <c r="A3225" s="123"/>
    </row>
    <row r="3226" spans="1:1" ht="15" customHeight="1">
      <c r="A3226" s="123"/>
    </row>
    <row r="3227" spans="1:1" ht="15" customHeight="1">
      <c r="A3227" s="123"/>
    </row>
    <row r="3228" spans="1:1" ht="15" customHeight="1">
      <c r="A3228" s="123"/>
    </row>
    <row r="3229" spans="1:1" ht="15" customHeight="1">
      <c r="A3229" s="123"/>
    </row>
    <row r="3230" spans="1:1" ht="15" customHeight="1">
      <c r="A3230" s="123"/>
    </row>
    <row r="3231" spans="1:1" ht="15" customHeight="1">
      <c r="A3231" s="123"/>
    </row>
    <row r="3232" spans="1:1" ht="15" customHeight="1">
      <c r="A3232" s="123"/>
    </row>
    <row r="3233" spans="1:1" ht="15" customHeight="1">
      <c r="A3233" s="123"/>
    </row>
    <row r="3234" spans="1:1" ht="15" customHeight="1">
      <c r="A3234" s="123"/>
    </row>
    <row r="3235" spans="1:1" ht="15" customHeight="1">
      <c r="A3235" s="123"/>
    </row>
    <row r="3236" spans="1:1" ht="15" customHeight="1">
      <c r="A3236" s="123"/>
    </row>
    <row r="3237" spans="1:1" ht="15" customHeight="1">
      <c r="A3237" s="123"/>
    </row>
    <row r="3238" spans="1:1" ht="15" customHeight="1">
      <c r="A3238" s="123"/>
    </row>
    <row r="3239" spans="1:1" ht="15" customHeight="1">
      <c r="A3239" s="123"/>
    </row>
    <row r="3240" spans="1:1" ht="15" customHeight="1">
      <c r="A3240" s="123"/>
    </row>
    <row r="3241" spans="1:1" ht="15" customHeight="1">
      <c r="A3241" s="123"/>
    </row>
    <row r="3242" spans="1:1" ht="15" customHeight="1">
      <c r="A3242" s="123"/>
    </row>
    <row r="3243" spans="1:1" ht="15" customHeight="1">
      <c r="A3243" s="123"/>
    </row>
    <row r="3244" spans="1:1" ht="15" customHeight="1">
      <c r="A3244" s="123"/>
    </row>
    <row r="3245" spans="1:1" ht="15" customHeight="1">
      <c r="A3245" s="123"/>
    </row>
    <row r="3246" spans="1:1" ht="15" customHeight="1">
      <c r="A3246" s="123"/>
    </row>
    <row r="3247" spans="1:1" ht="15" customHeight="1">
      <c r="A3247" s="123"/>
    </row>
    <row r="3248" spans="1:1" ht="15" customHeight="1">
      <c r="A3248" s="123"/>
    </row>
    <row r="3249" spans="1:1" ht="15" customHeight="1">
      <c r="A3249" s="123"/>
    </row>
    <row r="3250" spans="1:1" ht="15" customHeight="1">
      <c r="A3250" s="123"/>
    </row>
    <row r="3251" spans="1:1" ht="15" customHeight="1">
      <c r="A3251" s="123"/>
    </row>
    <row r="3252" spans="1:1" ht="15" customHeight="1">
      <c r="A3252" s="123"/>
    </row>
    <row r="3253" spans="1:1" ht="15" customHeight="1">
      <c r="A3253" s="123"/>
    </row>
    <row r="3254" spans="1:1" ht="15" customHeight="1">
      <c r="A3254" s="123"/>
    </row>
    <row r="3255" spans="1:1" ht="15" customHeight="1">
      <c r="A3255" s="123"/>
    </row>
    <row r="3256" spans="1:1" ht="15" customHeight="1">
      <c r="A3256" s="123"/>
    </row>
    <row r="3257" spans="1:1" ht="15" customHeight="1">
      <c r="A3257" s="123"/>
    </row>
    <row r="3258" spans="1:1" ht="15" customHeight="1">
      <c r="A3258" s="123"/>
    </row>
    <row r="3259" spans="1:1" ht="15" customHeight="1">
      <c r="A3259" s="123"/>
    </row>
    <row r="3260" spans="1:1" ht="15" customHeight="1">
      <c r="A3260" s="123"/>
    </row>
    <row r="3261" spans="1:1" ht="15" customHeight="1">
      <c r="A3261" s="123"/>
    </row>
    <row r="3262" spans="1:1" ht="15" customHeight="1">
      <c r="A3262" s="123"/>
    </row>
    <row r="3263" spans="1:1" ht="15" customHeight="1">
      <c r="A3263" s="123"/>
    </row>
    <row r="3264" spans="1:1" ht="15" customHeight="1">
      <c r="A3264" s="123"/>
    </row>
    <row r="3265" spans="1:1" ht="15" customHeight="1">
      <c r="A3265" s="123"/>
    </row>
    <row r="3266" spans="1:1" ht="15" customHeight="1">
      <c r="A3266" s="123"/>
    </row>
    <row r="3267" spans="1:1" ht="15" customHeight="1">
      <c r="A3267" s="123"/>
    </row>
    <row r="3268" spans="1:1" ht="15" customHeight="1">
      <c r="A3268" s="123"/>
    </row>
    <row r="3269" spans="1:1" ht="15" customHeight="1">
      <c r="A3269" s="123"/>
    </row>
    <row r="3270" spans="1:1" ht="15" customHeight="1">
      <c r="A3270" s="123"/>
    </row>
    <row r="3271" spans="1:1" ht="15" customHeight="1">
      <c r="A3271" s="123"/>
    </row>
    <row r="3272" spans="1:1" ht="15" customHeight="1">
      <c r="A3272" s="123"/>
    </row>
    <row r="3273" spans="1:1" ht="15" customHeight="1">
      <c r="A3273" s="123"/>
    </row>
    <row r="3274" spans="1:1" ht="15" customHeight="1">
      <c r="A3274" s="123"/>
    </row>
    <row r="3275" spans="1:1" ht="15" customHeight="1">
      <c r="A3275" s="123"/>
    </row>
    <row r="3276" spans="1:1" ht="15" customHeight="1">
      <c r="A3276" s="123"/>
    </row>
    <row r="3277" spans="1:1" ht="15" customHeight="1">
      <c r="A3277" s="123"/>
    </row>
    <row r="3278" spans="1:1" ht="15" customHeight="1">
      <c r="A3278" s="123"/>
    </row>
    <row r="3279" spans="1:1" ht="15" customHeight="1">
      <c r="A3279" s="123"/>
    </row>
    <row r="3280" spans="1:1" ht="15" customHeight="1">
      <c r="A3280" s="123"/>
    </row>
    <row r="3281" spans="1:1" ht="15" customHeight="1">
      <c r="A3281" s="123"/>
    </row>
    <row r="3282" spans="1:1" ht="15" customHeight="1">
      <c r="A3282" s="123"/>
    </row>
    <row r="3283" spans="1:1" ht="15" customHeight="1">
      <c r="A3283" s="123"/>
    </row>
    <row r="3284" spans="1:1" ht="15" customHeight="1">
      <c r="A3284" s="123"/>
    </row>
    <row r="3285" spans="1:1" ht="15" customHeight="1">
      <c r="A3285" s="123"/>
    </row>
    <row r="3286" spans="1:1" ht="15" customHeight="1">
      <c r="A3286" s="123"/>
    </row>
    <row r="3287" spans="1:1" ht="15" customHeight="1">
      <c r="A3287" s="123"/>
    </row>
    <row r="3288" spans="1:1" ht="15" customHeight="1">
      <c r="A3288" s="123"/>
    </row>
    <row r="3289" spans="1:1" ht="15" customHeight="1">
      <c r="A3289" s="123"/>
    </row>
    <row r="3290" spans="1:1" ht="15" customHeight="1">
      <c r="A3290" s="123"/>
    </row>
    <row r="3291" spans="1:1" ht="15" customHeight="1">
      <c r="A3291" s="123"/>
    </row>
    <row r="3292" spans="1:1" ht="15" customHeight="1">
      <c r="A3292" s="123"/>
    </row>
    <row r="3293" spans="1:1" ht="15" customHeight="1">
      <c r="A3293" s="123"/>
    </row>
    <row r="3294" spans="1:1" ht="15" customHeight="1">
      <c r="A3294" s="123"/>
    </row>
    <row r="3295" spans="1:1" ht="15" customHeight="1">
      <c r="A3295" s="123"/>
    </row>
    <row r="3296" spans="1:1" ht="15" customHeight="1">
      <c r="A3296" s="123"/>
    </row>
    <row r="3297" spans="1:1" ht="15" customHeight="1">
      <c r="A3297" s="123"/>
    </row>
    <row r="3298" spans="1:1" ht="15" customHeight="1">
      <c r="A3298" s="123"/>
    </row>
    <row r="3299" spans="1:1" ht="15" customHeight="1">
      <c r="A3299" s="123"/>
    </row>
    <row r="3300" spans="1:1" ht="15" customHeight="1">
      <c r="A3300" s="123"/>
    </row>
    <row r="3301" spans="1:1" ht="15" customHeight="1">
      <c r="A3301" s="123"/>
    </row>
    <row r="3302" spans="1:1" ht="15" customHeight="1">
      <c r="A3302" s="123"/>
    </row>
    <row r="3303" spans="1:1" ht="15" customHeight="1">
      <c r="A3303" s="123"/>
    </row>
    <row r="3304" spans="1:1" ht="15" customHeight="1">
      <c r="A3304" s="123"/>
    </row>
    <row r="3305" spans="1:1" ht="15" customHeight="1">
      <c r="A3305" s="123"/>
    </row>
    <row r="3306" spans="1:1" ht="15" customHeight="1">
      <c r="A3306" s="123"/>
    </row>
    <row r="3307" spans="1:1" ht="15" customHeight="1">
      <c r="A3307" s="123"/>
    </row>
    <row r="3308" spans="1:1" ht="15" customHeight="1">
      <c r="A3308" s="123"/>
    </row>
    <row r="3309" spans="1:1" ht="15" customHeight="1">
      <c r="A3309" s="123"/>
    </row>
    <row r="3310" spans="1:1" ht="15" customHeight="1">
      <c r="A3310" s="123"/>
    </row>
    <row r="3311" spans="1:1" ht="15" customHeight="1">
      <c r="A3311" s="123"/>
    </row>
    <row r="3312" spans="1:1" ht="15" customHeight="1">
      <c r="A3312" s="123"/>
    </row>
    <row r="3313" spans="1:1" ht="15" customHeight="1">
      <c r="A3313" s="123"/>
    </row>
    <row r="3314" spans="1:1" ht="15" customHeight="1">
      <c r="A3314" s="123"/>
    </row>
    <row r="3315" spans="1:1" ht="15" customHeight="1">
      <c r="A3315" s="123"/>
    </row>
    <row r="3316" spans="1:1" ht="15" customHeight="1">
      <c r="A3316" s="123"/>
    </row>
    <row r="3317" spans="1:1" ht="15" customHeight="1">
      <c r="A3317" s="123"/>
    </row>
    <row r="3318" spans="1:1" ht="15" customHeight="1">
      <c r="A3318" s="123"/>
    </row>
    <row r="3319" spans="1:1" ht="15" customHeight="1">
      <c r="A3319" s="123"/>
    </row>
    <row r="3320" spans="1:1" ht="15" customHeight="1">
      <c r="A3320" s="123"/>
    </row>
    <row r="3321" spans="1:1" ht="15" customHeight="1">
      <c r="A3321" s="123"/>
    </row>
    <row r="3322" spans="1:1" ht="15" customHeight="1">
      <c r="A3322" s="123"/>
    </row>
    <row r="3323" spans="1:1" ht="15" customHeight="1">
      <c r="A3323" s="123"/>
    </row>
    <row r="3324" spans="1:1" ht="15" customHeight="1">
      <c r="A3324" s="123"/>
    </row>
    <row r="3325" spans="1:1" ht="15" customHeight="1">
      <c r="A3325" s="123"/>
    </row>
    <row r="3326" spans="1:1" ht="15" customHeight="1">
      <c r="A3326" s="123"/>
    </row>
    <row r="3327" spans="1:1" ht="15" customHeight="1">
      <c r="A3327" s="123"/>
    </row>
    <row r="3328" spans="1:1" ht="15" customHeight="1">
      <c r="A3328" s="123"/>
    </row>
    <row r="3329" spans="1:1" ht="15" customHeight="1">
      <c r="A3329" s="123"/>
    </row>
    <row r="3330" spans="1:1" ht="15" customHeight="1">
      <c r="A3330" s="123"/>
    </row>
    <row r="3331" spans="1:1" ht="15" customHeight="1">
      <c r="A3331" s="123"/>
    </row>
    <row r="3332" spans="1:1" ht="15" customHeight="1">
      <c r="A3332" s="123"/>
    </row>
    <row r="3333" spans="1:1" ht="15" customHeight="1">
      <c r="A3333" s="123"/>
    </row>
    <row r="3334" spans="1:1" ht="15" customHeight="1">
      <c r="A3334" s="123"/>
    </row>
    <row r="3335" spans="1:1" ht="15" customHeight="1">
      <c r="A3335" s="123"/>
    </row>
    <row r="3336" spans="1:1" ht="15" customHeight="1">
      <c r="A3336" s="123"/>
    </row>
    <row r="3337" spans="1:1" ht="15" customHeight="1">
      <c r="A3337" s="123"/>
    </row>
    <row r="3338" spans="1:1" ht="15" customHeight="1">
      <c r="A3338" s="123"/>
    </row>
    <row r="3339" spans="1:1" ht="15" customHeight="1">
      <c r="A3339" s="123"/>
    </row>
    <row r="3340" spans="1:1" ht="15" customHeight="1">
      <c r="A3340" s="123"/>
    </row>
    <row r="3341" spans="1:1" ht="15" customHeight="1">
      <c r="A3341" s="123"/>
    </row>
    <row r="3342" spans="1:1" ht="15" customHeight="1">
      <c r="A3342" s="123"/>
    </row>
    <row r="3343" spans="1:1" ht="15" customHeight="1">
      <c r="A3343" s="123"/>
    </row>
    <row r="3344" spans="1:1" ht="15" customHeight="1">
      <c r="A3344" s="123"/>
    </row>
    <row r="3345" spans="1:1" ht="15" customHeight="1">
      <c r="A3345" s="123"/>
    </row>
    <row r="3346" spans="1:1" ht="15" customHeight="1">
      <c r="A3346" s="123"/>
    </row>
    <row r="3347" spans="1:1" ht="15" customHeight="1">
      <c r="A3347" s="123"/>
    </row>
    <row r="3348" spans="1:1" ht="15" customHeight="1">
      <c r="A3348" s="123"/>
    </row>
    <row r="3349" spans="1:1" ht="15" customHeight="1">
      <c r="A3349" s="123"/>
    </row>
    <row r="3350" spans="1:1" ht="15" customHeight="1">
      <c r="A3350" s="123"/>
    </row>
    <row r="3351" spans="1:1" ht="15" customHeight="1">
      <c r="A3351" s="123"/>
    </row>
    <row r="3352" spans="1:1" ht="15" customHeight="1">
      <c r="A3352" s="123"/>
    </row>
    <row r="3353" spans="1:1" ht="15" customHeight="1">
      <c r="A3353" s="123"/>
    </row>
    <row r="3354" spans="1:1" ht="15" customHeight="1">
      <c r="A3354" s="123"/>
    </row>
    <row r="3355" spans="1:1" ht="15" customHeight="1">
      <c r="A3355" s="123"/>
    </row>
    <row r="3356" spans="1:1" ht="15" customHeight="1">
      <c r="A3356" s="123"/>
    </row>
    <row r="3357" spans="1:1" ht="15" customHeight="1">
      <c r="A3357" s="123"/>
    </row>
    <row r="3358" spans="1:1" ht="15" customHeight="1">
      <c r="A3358" s="123"/>
    </row>
    <row r="3359" spans="1:1" ht="15" customHeight="1">
      <c r="A3359" s="123"/>
    </row>
    <row r="3360" spans="1:1" ht="15" customHeight="1">
      <c r="A3360" s="123"/>
    </row>
    <row r="3361" spans="1:1" ht="15" customHeight="1">
      <c r="A3361" s="123"/>
    </row>
    <row r="3362" spans="1:1" ht="15" customHeight="1">
      <c r="A3362" s="123"/>
    </row>
    <row r="3363" spans="1:1" ht="15" customHeight="1">
      <c r="A3363" s="123"/>
    </row>
    <row r="3364" spans="1:1" ht="15" customHeight="1">
      <c r="A3364" s="123"/>
    </row>
    <row r="3365" spans="1:1" ht="15" customHeight="1">
      <c r="A3365" s="123"/>
    </row>
    <row r="3366" spans="1:1" ht="15" customHeight="1">
      <c r="A3366" s="123"/>
    </row>
    <row r="3367" spans="1:1" ht="15" customHeight="1">
      <c r="A3367" s="123"/>
    </row>
    <row r="3368" spans="1:1" ht="15" customHeight="1">
      <c r="A3368" s="123"/>
    </row>
    <row r="3369" spans="1:1" ht="15" customHeight="1">
      <c r="A3369" s="123"/>
    </row>
    <row r="3370" spans="1:1" ht="15" customHeight="1">
      <c r="A3370" s="123"/>
    </row>
    <row r="3371" spans="1:1" ht="15" customHeight="1">
      <c r="A3371" s="123"/>
    </row>
    <row r="3372" spans="1:1" ht="15" customHeight="1">
      <c r="A3372" s="123"/>
    </row>
    <row r="3373" spans="1:1" ht="15" customHeight="1">
      <c r="A3373" s="123"/>
    </row>
    <row r="3374" spans="1:1" ht="15" customHeight="1">
      <c r="A3374" s="123"/>
    </row>
    <row r="3375" spans="1:1" ht="15" customHeight="1">
      <c r="A3375" s="123"/>
    </row>
    <row r="3376" spans="1:1" ht="15" customHeight="1">
      <c r="A3376" s="123"/>
    </row>
    <row r="3377" spans="1:1" ht="15" customHeight="1">
      <c r="A3377" s="123"/>
    </row>
    <row r="3378" spans="1:1" ht="15" customHeight="1">
      <c r="A3378" s="123"/>
    </row>
    <row r="3379" spans="1:1" ht="15" customHeight="1">
      <c r="A3379" s="123"/>
    </row>
    <row r="3380" spans="1:1" ht="15" customHeight="1">
      <c r="A3380" s="123"/>
    </row>
    <row r="3381" spans="1:1" ht="15" customHeight="1">
      <c r="A3381" s="123"/>
    </row>
    <row r="3382" spans="1:1" ht="15" customHeight="1">
      <c r="A3382" s="123"/>
    </row>
    <row r="3383" spans="1:1" ht="15" customHeight="1">
      <c r="A3383" s="123"/>
    </row>
    <row r="3384" spans="1:1" ht="15" customHeight="1">
      <c r="A3384" s="123"/>
    </row>
    <row r="3385" spans="1:1" ht="15" customHeight="1">
      <c r="A3385" s="123"/>
    </row>
    <row r="3386" spans="1:1" ht="15" customHeight="1">
      <c r="A3386" s="123"/>
    </row>
    <row r="3387" spans="1:1" ht="15" customHeight="1">
      <c r="A3387" s="123"/>
    </row>
    <row r="3388" spans="1:1" ht="15" customHeight="1">
      <c r="A3388" s="123"/>
    </row>
    <row r="3389" spans="1:1" ht="15" customHeight="1">
      <c r="A3389" s="123"/>
    </row>
    <row r="3390" spans="1:1" ht="15" customHeight="1">
      <c r="A3390" s="123"/>
    </row>
    <row r="3391" spans="1:1" ht="15" customHeight="1">
      <c r="A3391" s="123"/>
    </row>
    <row r="3392" spans="1:1" ht="15" customHeight="1">
      <c r="A3392" s="123"/>
    </row>
    <row r="3393" spans="1:1" ht="15" customHeight="1">
      <c r="A3393" s="123"/>
    </row>
    <row r="3394" spans="1:1" ht="15" customHeight="1">
      <c r="A3394" s="123"/>
    </row>
    <row r="3395" spans="1:1" ht="15" customHeight="1">
      <c r="A3395" s="123"/>
    </row>
    <row r="3396" spans="1:1" ht="15" customHeight="1">
      <c r="A3396" s="123"/>
    </row>
    <row r="3397" spans="1:1" ht="15" customHeight="1">
      <c r="A3397" s="123"/>
    </row>
    <row r="3398" spans="1:1" ht="15" customHeight="1">
      <c r="A3398" s="123"/>
    </row>
    <row r="3399" spans="1:1" ht="15" customHeight="1">
      <c r="A3399" s="123"/>
    </row>
    <row r="3400" spans="1:1" ht="15" customHeight="1">
      <c r="A3400" s="123"/>
    </row>
    <row r="3401" spans="1:1" ht="15" customHeight="1">
      <c r="A3401" s="123"/>
    </row>
    <row r="3402" spans="1:1" ht="15" customHeight="1">
      <c r="A3402" s="123"/>
    </row>
    <row r="3403" spans="1:1" ht="15" customHeight="1">
      <c r="A3403" s="123"/>
    </row>
    <row r="3404" spans="1:1" ht="15" customHeight="1">
      <c r="A3404" s="123"/>
    </row>
    <row r="3405" spans="1:1" ht="15" customHeight="1">
      <c r="A3405" s="123"/>
    </row>
    <row r="3406" spans="1:1" ht="15" customHeight="1">
      <c r="A3406" s="123"/>
    </row>
    <row r="3407" spans="1:1" ht="15" customHeight="1">
      <c r="A3407" s="123"/>
    </row>
    <row r="3408" spans="1:1" ht="15" customHeight="1">
      <c r="A3408" s="123"/>
    </row>
    <row r="3409" spans="1:1" ht="15" customHeight="1">
      <c r="A3409" s="123"/>
    </row>
    <row r="3410" spans="1:1" ht="15" customHeight="1">
      <c r="A3410" s="123"/>
    </row>
    <row r="3411" spans="1:1" ht="15" customHeight="1">
      <c r="A3411" s="123"/>
    </row>
    <row r="3412" spans="1:1" ht="15" customHeight="1">
      <c r="A3412" s="123"/>
    </row>
    <row r="3413" spans="1:1" ht="15" customHeight="1">
      <c r="A3413" s="123"/>
    </row>
    <row r="3414" spans="1:1" ht="15" customHeight="1">
      <c r="A3414" s="123"/>
    </row>
    <row r="3415" spans="1:1" ht="15" customHeight="1">
      <c r="A3415" s="123"/>
    </row>
    <row r="3416" spans="1:1" ht="15" customHeight="1">
      <c r="A3416" s="123"/>
    </row>
    <row r="3417" spans="1:1" ht="15" customHeight="1">
      <c r="A3417" s="123"/>
    </row>
    <row r="3418" spans="1:1" ht="15" customHeight="1">
      <c r="A3418" s="123"/>
    </row>
    <row r="3419" spans="1:1" ht="15" customHeight="1">
      <c r="A3419" s="123"/>
    </row>
    <row r="3420" spans="1:1" ht="15" customHeight="1">
      <c r="A3420" s="123"/>
    </row>
    <row r="3421" spans="1:1" ht="15" customHeight="1">
      <c r="A3421" s="123"/>
    </row>
    <row r="3422" spans="1:1" ht="15" customHeight="1">
      <c r="A3422" s="123"/>
    </row>
    <row r="3423" spans="1:1" ht="15" customHeight="1">
      <c r="A3423" s="123"/>
    </row>
    <row r="3424" spans="1:1" ht="15" customHeight="1">
      <c r="A3424" s="123"/>
    </row>
    <row r="3425" spans="1:1" ht="15" customHeight="1">
      <c r="A3425" s="123"/>
    </row>
    <row r="3426" spans="1:1" ht="15" customHeight="1">
      <c r="A3426" s="123"/>
    </row>
    <row r="3427" spans="1:1" ht="15" customHeight="1">
      <c r="A3427" s="123"/>
    </row>
    <row r="3428" spans="1:1" ht="15" customHeight="1">
      <c r="A3428" s="123"/>
    </row>
    <row r="3429" spans="1:1" ht="15" customHeight="1">
      <c r="A3429" s="123"/>
    </row>
    <row r="3430" spans="1:1" ht="15" customHeight="1">
      <c r="A3430" s="123"/>
    </row>
    <row r="3431" spans="1:1" ht="15" customHeight="1">
      <c r="A3431" s="123"/>
    </row>
    <row r="3432" spans="1:1" ht="15" customHeight="1">
      <c r="A3432" s="123"/>
    </row>
    <row r="3433" spans="1:1" ht="15" customHeight="1">
      <c r="A3433" s="123"/>
    </row>
    <row r="3434" spans="1:1" ht="15" customHeight="1">
      <c r="A3434" s="123"/>
    </row>
    <row r="3435" spans="1:1" ht="15" customHeight="1">
      <c r="A3435" s="123"/>
    </row>
    <row r="3436" spans="1:1" ht="15" customHeight="1">
      <c r="A3436" s="123"/>
    </row>
    <row r="3437" spans="1:1" ht="15" customHeight="1">
      <c r="A3437" s="123"/>
    </row>
    <row r="3438" spans="1:1" ht="15" customHeight="1">
      <c r="A3438" s="123"/>
    </row>
    <row r="3439" spans="1:1" ht="15" customHeight="1">
      <c r="A3439" s="123"/>
    </row>
    <row r="3440" spans="1:1" ht="15" customHeight="1">
      <c r="A3440" s="123"/>
    </row>
    <row r="3441" spans="1:1" ht="15" customHeight="1">
      <c r="A3441" s="123"/>
    </row>
    <row r="3442" spans="1:1" ht="15" customHeight="1">
      <c r="A3442" s="123"/>
    </row>
    <row r="3443" spans="1:1" ht="15" customHeight="1">
      <c r="A3443" s="123"/>
    </row>
    <row r="3444" spans="1:1" ht="15" customHeight="1">
      <c r="A3444" s="123"/>
    </row>
    <row r="3445" spans="1:1" ht="15" customHeight="1">
      <c r="A3445" s="123"/>
    </row>
    <row r="3446" spans="1:1" ht="15" customHeight="1">
      <c r="A3446" s="123"/>
    </row>
    <row r="3447" spans="1:1" ht="15" customHeight="1">
      <c r="A3447" s="123"/>
    </row>
    <row r="3448" spans="1:1" ht="15" customHeight="1">
      <c r="A3448" s="123"/>
    </row>
    <row r="3449" spans="1:1" ht="15" customHeight="1">
      <c r="A3449" s="123"/>
    </row>
    <row r="3450" spans="1:1" ht="15" customHeight="1">
      <c r="A3450" s="123"/>
    </row>
    <row r="3451" spans="1:1" ht="15" customHeight="1">
      <c r="A3451" s="123"/>
    </row>
    <row r="3452" spans="1:1" ht="15" customHeight="1">
      <c r="A3452" s="123"/>
    </row>
    <row r="3453" spans="1:1" ht="15" customHeight="1">
      <c r="A3453" s="123"/>
    </row>
    <row r="3454" spans="1:1" ht="15" customHeight="1">
      <c r="A3454" s="123"/>
    </row>
    <row r="3455" spans="1:1" ht="15" customHeight="1">
      <c r="A3455" s="123"/>
    </row>
    <row r="3456" spans="1:1" ht="15" customHeight="1">
      <c r="A3456" s="123"/>
    </row>
    <row r="3457" spans="1:1" ht="15" customHeight="1">
      <c r="A3457" s="123"/>
    </row>
    <row r="3458" spans="1:1" ht="15" customHeight="1">
      <c r="A3458" s="123"/>
    </row>
    <row r="3459" spans="1:1" ht="15" customHeight="1">
      <c r="A3459" s="123"/>
    </row>
    <row r="3460" spans="1:1" ht="15" customHeight="1">
      <c r="A3460" s="123"/>
    </row>
    <row r="3461" spans="1:1" ht="15" customHeight="1">
      <c r="A3461" s="123"/>
    </row>
    <row r="3462" spans="1:1" ht="15" customHeight="1">
      <c r="A3462" s="123"/>
    </row>
    <row r="3463" spans="1:1" ht="15" customHeight="1">
      <c r="A3463" s="123"/>
    </row>
    <row r="3464" spans="1:1" ht="15" customHeight="1">
      <c r="A3464" s="123"/>
    </row>
    <row r="3465" spans="1:1" ht="15" customHeight="1">
      <c r="A3465" s="123"/>
    </row>
    <row r="3466" spans="1:1" ht="15" customHeight="1">
      <c r="A3466" s="123"/>
    </row>
    <row r="3467" spans="1:1" ht="15" customHeight="1">
      <c r="A3467" s="123"/>
    </row>
    <row r="3468" spans="1:1" ht="15" customHeight="1">
      <c r="A3468" s="123"/>
    </row>
    <row r="3469" spans="1:1" ht="15" customHeight="1">
      <c r="A3469" s="123"/>
    </row>
    <row r="3470" spans="1:1" ht="15" customHeight="1">
      <c r="A3470" s="123"/>
    </row>
    <row r="3471" spans="1:1" ht="15" customHeight="1">
      <c r="A3471" s="123"/>
    </row>
    <row r="3472" spans="1:1" ht="15" customHeight="1">
      <c r="A3472" s="123"/>
    </row>
    <row r="3473" spans="1:1" ht="15" customHeight="1">
      <c r="A3473" s="123"/>
    </row>
    <row r="3474" spans="1:1" ht="15" customHeight="1">
      <c r="A3474" s="123"/>
    </row>
    <row r="3475" spans="1:1" ht="15" customHeight="1">
      <c r="A3475" s="123"/>
    </row>
    <row r="3476" spans="1:1" ht="15" customHeight="1">
      <c r="A3476" s="123"/>
    </row>
    <row r="3477" spans="1:1" ht="15" customHeight="1">
      <c r="A3477" s="123"/>
    </row>
    <row r="3478" spans="1:1" ht="15" customHeight="1">
      <c r="A3478" s="123"/>
    </row>
    <row r="3479" spans="1:1" ht="15" customHeight="1">
      <c r="A3479" s="123"/>
    </row>
    <row r="3480" spans="1:1" ht="15" customHeight="1">
      <c r="A3480" s="123"/>
    </row>
    <row r="3481" spans="1:1" ht="15" customHeight="1">
      <c r="A3481" s="123"/>
    </row>
    <row r="3482" spans="1:1" ht="15" customHeight="1">
      <c r="A3482" s="123"/>
    </row>
    <row r="3483" spans="1:1" ht="15" customHeight="1">
      <c r="A3483" s="123"/>
    </row>
    <row r="3484" spans="1:1" ht="15" customHeight="1">
      <c r="A3484" s="123"/>
    </row>
    <row r="3485" spans="1:1" ht="15" customHeight="1">
      <c r="A3485" s="123"/>
    </row>
    <row r="3486" spans="1:1" ht="15" customHeight="1">
      <c r="A3486" s="123"/>
    </row>
    <row r="3487" spans="1:1" ht="15" customHeight="1">
      <c r="A3487" s="123"/>
    </row>
    <row r="3488" spans="1:1" ht="15" customHeight="1">
      <c r="A3488" s="123"/>
    </row>
    <row r="3489" spans="1:1" ht="15" customHeight="1">
      <c r="A3489" s="123"/>
    </row>
    <row r="3490" spans="1:1" ht="15" customHeight="1">
      <c r="A3490" s="123"/>
    </row>
    <row r="3491" spans="1:1" ht="15" customHeight="1">
      <c r="A3491" s="123"/>
    </row>
    <row r="3492" spans="1:1" ht="15" customHeight="1">
      <c r="A3492" s="123"/>
    </row>
    <row r="3493" spans="1:1" ht="15" customHeight="1">
      <c r="A3493" s="123"/>
    </row>
    <row r="3494" spans="1:1" ht="15" customHeight="1">
      <c r="A3494" s="123"/>
    </row>
    <row r="3495" spans="1:1" ht="15" customHeight="1">
      <c r="A3495" s="123"/>
    </row>
    <row r="3496" spans="1:1" ht="15" customHeight="1">
      <c r="A3496" s="123"/>
    </row>
    <row r="3497" spans="1:1" ht="15" customHeight="1">
      <c r="A3497" s="123"/>
    </row>
    <row r="3498" spans="1:1" ht="15" customHeight="1">
      <c r="A3498" s="123"/>
    </row>
    <row r="3499" spans="1:1" ht="15" customHeight="1">
      <c r="A3499" s="123"/>
    </row>
    <row r="3500" spans="1:1" ht="15" customHeight="1">
      <c r="A3500" s="123"/>
    </row>
    <row r="3501" spans="1:1" ht="15" customHeight="1">
      <c r="A3501" s="123"/>
    </row>
    <row r="3502" spans="1:1" ht="15" customHeight="1">
      <c r="A3502" s="123"/>
    </row>
    <row r="3503" spans="1:1" ht="15" customHeight="1">
      <c r="A3503" s="123"/>
    </row>
    <row r="3504" spans="1:1" ht="15" customHeight="1">
      <c r="A3504" s="123"/>
    </row>
    <row r="3505" spans="1:1" ht="15" customHeight="1">
      <c r="A3505" s="123"/>
    </row>
    <row r="3506" spans="1:1" ht="15" customHeight="1">
      <c r="A3506" s="123"/>
    </row>
    <row r="3507" spans="1:1" ht="15" customHeight="1">
      <c r="A3507" s="123"/>
    </row>
    <row r="3508" spans="1:1" ht="15" customHeight="1">
      <c r="A3508" s="123"/>
    </row>
    <row r="3509" spans="1:1" ht="15" customHeight="1">
      <c r="A3509" s="123"/>
    </row>
    <row r="3510" spans="1:1" ht="15" customHeight="1">
      <c r="A3510" s="123"/>
    </row>
    <row r="3511" spans="1:1" ht="15" customHeight="1">
      <c r="A3511" s="123"/>
    </row>
    <row r="3512" spans="1:1" ht="15" customHeight="1">
      <c r="A3512" s="123"/>
    </row>
    <row r="3513" spans="1:1" ht="15" customHeight="1">
      <c r="A3513" s="123"/>
    </row>
    <row r="3514" spans="1:1" ht="15" customHeight="1">
      <c r="A3514" s="123"/>
    </row>
    <row r="3515" spans="1:1" ht="15" customHeight="1">
      <c r="A3515" s="123"/>
    </row>
    <row r="3516" spans="1:1" ht="15" customHeight="1">
      <c r="A3516" s="123"/>
    </row>
    <row r="3517" spans="1:1" ht="15" customHeight="1">
      <c r="A3517" s="123"/>
    </row>
    <row r="3518" spans="1:1" ht="15" customHeight="1">
      <c r="A3518" s="123"/>
    </row>
    <row r="3519" spans="1:1" ht="15" customHeight="1">
      <c r="A3519" s="123"/>
    </row>
    <row r="3520" spans="1:1" ht="15" customHeight="1">
      <c r="A3520" s="123"/>
    </row>
    <row r="3521" spans="1:1" ht="15" customHeight="1">
      <c r="A3521" s="123"/>
    </row>
    <row r="3522" spans="1:1" ht="15" customHeight="1">
      <c r="A3522" s="123"/>
    </row>
    <row r="3523" spans="1:1" ht="15" customHeight="1">
      <c r="A3523" s="123"/>
    </row>
    <row r="3524" spans="1:1" ht="15" customHeight="1">
      <c r="A3524" s="123"/>
    </row>
    <row r="3525" spans="1:1" ht="15" customHeight="1">
      <c r="A3525" s="123"/>
    </row>
    <row r="3526" spans="1:1" ht="15" customHeight="1">
      <c r="A3526" s="123"/>
    </row>
    <row r="3527" spans="1:1" ht="15" customHeight="1">
      <c r="A3527" s="123"/>
    </row>
    <row r="3528" spans="1:1" ht="15" customHeight="1">
      <c r="A3528" s="123"/>
    </row>
    <row r="3529" spans="1:1" ht="15" customHeight="1">
      <c r="A3529" s="123"/>
    </row>
    <row r="3530" spans="1:1" ht="15" customHeight="1">
      <c r="A3530" s="123"/>
    </row>
    <row r="3531" spans="1:1" ht="15" customHeight="1">
      <c r="A3531" s="123"/>
    </row>
    <row r="3532" spans="1:1" ht="15" customHeight="1">
      <c r="A3532" s="123"/>
    </row>
    <row r="3533" spans="1:1" ht="15" customHeight="1">
      <c r="A3533" s="123"/>
    </row>
    <row r="3534" spans="1:1" ht="15" customHeight="1">
      <c r="A3534" s="123"/>
    </row>
    <row r="3535" spans="1:1" ht="15" customHeight="1">
      <c r="A3535" s="123"/>
    </row>
    <row r="3536" spans="1:1" ht="15" customHeight="1">
      <c r="A3536" s="123"/>
    </row>
    <row r="3537" spans="1:1" ht="15" customHeight="1">
      <c r="A3537" s="123"/>
    </row>
    <row r="3538" spans="1:1" ht="15" customHeight="1">
      <c r="A3538" s="123"/>
    </row>
    <row r="3539" spans="1:1" ht="15" customHeight="1">
      <c r="A3539" s="123"/>
    </row>
    <row r="3540" spans="1:1" ht="15" customHeight="1">
      <c r="A3540" s="123"/>
    </row>
    <row r="3541" spans="1:1" ht="15" customHeight="1">
      <c r="A3541" s="123"/>
    </row>
    <row r="3542" spans="1:1" ht="15" customHeight="1">
      <c r="A3542" s="123"/>
    </row>
    <row r="3543" spans="1:1" ht="15" customHeight="1">
      <c r="A3543" s="123"/>
    </row>
    <row r="3544" spans="1:1" ht="15" customHeight="1">
      <c r="A3544" s="123"/>
    </row>
    <row r="3545" spans="1:1" ht="15" customHeight="1">
      <c r="A3545" s="123"/>
    </row>
    <row r="3546" spans="1:1" ht="15" customHeight="1">
      <c r="A3546" s="123"/>
    </row>
    <row r="3547" spans="1:1" ht="15" customHeight="1">
      <c r="A3547" s="123"/>
    </row>
    <row r="3548" spans="1:1" ht="15" customHeight="1">
      <c r="A3548" s="123"/>
    </row>
    <row r="3549" spans="1:1" ht="15" customHeight="1">
      <c r="A3549" s="123"/>
    </row>
    <row r="3550" spans="1:1" ht="15" customHeight="1">
      <c r="A3550" s="123"/>
    </row>
    <row r="3551" spans="1:1" ht="15" customHeight="1">
      <c r="A3551" s="123"/>
    </row>
    <row r="3552" spans="1:1" ht="15" customHeight="1">
      <c r="A3552" s="123"/>
    </row>
    <row r="3553" spans="1:1" ht="15" customHeight="1">
      <c r="A3553" s="123"/>
    </row>
    <row r="3554" spans="1:1" ht="15" customHeight="1">
      <c r="A3554" s="123"/>
    </row>
    <row r="3555" spans="1:1" ht="15" customHeight="1">
      <c r="A3555" s="123"/>
    </row>
    <row r="3556" spans="1:1" ht="15" customHeight="1">
      <c r="A3556" s="123"/>
    </row>
    <row r="3557" spans="1:1" ht="15" customHeight="1">
      <c r="A3557" s="123"/>
    </row>
    <row r="3558" spans="1:1" ht="15" customHeight="1">
      <c r="A3558" s="123"/>
    </row>
    <row r="3559" spans="1:1" ht="15" customHeight="1">
      <c r="A3559" s="123"/>
    </row>
    <row r="3560" spans="1:1" ht="15" customHeight="1">
      <c r="A3560" s="123"/>
    </row>
    <row r="3561" spans="1:1" ht="15" customHeight="1">
      <c r="A3561" s="123"/>
    </row>
    <row r="3562" spans="1:1" ht="15" customHeight="1">
      <c r="A3562" s="123"/>
    </row>
    <row r="3563" spans="1:1" ht="15" customHeight="1">
      <c r="A3563" s="123"/>
    </row>
    <row r="3564" spans="1:1" ht="15" customHeight="1">
      <c r="A3564" s="123"/>
    </row>
    <row r="3565" spans="1:1" ht="15" customHeight="1">
      <c r="A3565" s="123"/>
    </row>
    <row r="3566" spans="1:1" ht="15" customHeight="1">
      <c r="A3566" s="123"/>
    </row>
    <row r="3567" spans="1:1" ht="15" customHeight="1">
      <c r="A3567" s="123"/>
    </row>
    <row r="3568" spans="1:1" ht="15" customHeight="1">
      <c r="A3568" s="123"/>
    </row>
    <row r="3569" spans="1:1" ht="15" customHeight="1">
      <c r="A3569" s="123"/>
    </row>
    <row r="3570" spans="1:1" ht="15" customHeight="1">
      <c r="A3570" s="123"/>
    </row>
    <row r="3571" spans="1:1" ht="15" customHeight="1">
      <c r="A3571" s="123"/>
    </row>
    <row r="3572" spans="1:1" ht="15" customHeight="1">
      <c r="A3572" s="123"/>
    </row>
    <row r="3573" spans="1:1" ht="15" customHeight="1">
      <c r="A3573" s="123"/>
    </row>
    <row r="3574" spans="1:1" ht="15" customHeight="1">
      <c r="A3574" s="123"/>
    </row>
    <row r="3575" spans="1:1" ht="15" customHeight="1">
      <c r="A3575" s="123"/>
    </row>
    <row r="3576" spans="1:1" ht="15" customHeight="1">
      <c r="A3576" s="123"/>
    </row>
    <row r="3577" spans="1:1" ht="15" customHeight="1">
      <c r="A3577" s="123"/>
    </row>
    <row r="3578" spans="1:1" ht="15" customHeight="1">
      <c r="A3578" s="123"/>
    </row>
    <row r="3579" spans="1:1" ht="15" customHeight="1">
      <c r="A3579" s="123"/>
    </row>
    <row r="3580" spans="1:1" ht="15" customHeight="1">
      <c r="A3580" s="123"/>
    </row>
    <row r="3581" spans="1:1" ht="15" customHeight="1">
      <c r="A3581" s="123"/>
    </row>
    <row r="3582" spans="1:1" ht="15" customHeight="1">
      <c r="A3582" s="123"/>
    </row>
    <row r="3583" spans="1:1" ht="15" customHeight="1">
      <c r="A3583" s="123"/>
    </row>
    <row r="3584" spans="1:1" ht="15" customHeight="1">
      <c r="A3584" s="123"/>
    </row>
    <row r="3585" spans="1:1" ht="15" customHeight="1">
      <c r="A3585" s="123"/>
    </row>
    <row r="3586" spans="1:1" ht="15" customHeight="1">
      <c r="A3586" s="123"/>
    </row>
    <row r="3587" spans="1:1" ht="15" customHeight="1">
      <c r="A3587" s="123"/>
    </row>
    <row r="3588" spans="1:1" ht="15" customHeight="1">
      <c r="A3588" s="123"/>
    </row>
    <row r="3589" spans="1:1" ht="15" customHeight="1">
      <c r="A3589" s="123"/>
    </row>
    <row r="3590" spans="1:1" ht="15" customHeight="1">
      <c r="A3590" s="123"/>
    </row>
    <row r="3591" spans="1:1" ht="15" customHeight="1">
      <c r="A3591" s="123"/>
    </row>
    <row r="3592" spans="1:1" ht="15" customHeight="1">
      <c r="A3592" s="123"/>
    </row>
    <row r="3593" spans="1:1" ht="15" customHeight="1">
      <c r="A3593" s="123"/>
    </row>
    <row r="3594" spans="1:1" ht="15" customHeight="1">
      <c r="A3594" s="123"/>
    </row>
    <row r="3595" spans="1:1" ht="15" customHeight="1">
      <c r="A3595" s="123"/>
    </row>
    <row r="3596" spans="1:1" ht="15" customHeight="1">
      <c r="A3596" s="123"/>
    </row>
    <row r="3597" spans="1:1" ht="15" customHeight="1">
      <c r="A3597" s="123"/>
    </row>
    <row r="3598" spans="1:1" ht="15" customHeight="1">
      <c r="A3598" s="123"/>
    </row>
    <row r="3599" spans="1:1" ht="15" customHeight="1">
      <c r="A3599" s="123"/>
    </row>
    <row r="3600" spans="1:1" ht="15" customHeight="1">
      <c r="A3600" s="123"/>
    </row>
    <row r="3601" spans="1:1" ht="15" customHeight="1">
      <c r="A3601" s="123"/>
    </row>
    <row r="3602" spans="1:1" ht="15" customHeight="1">
      <c r="A3602" s="123"/>
    </row>
    <row r="3603" spans="1:1" ht="15" customHeight="1">
      <c r="A3603" s="123"/>
    </row>
    <row r="3604" spans="1:1" ht="15" customHeight="1">
      <c r="A3604" s="123"/>
    </row>
    <row r="3605" spans="1:1" ht="15" customHeight="1">
      <c r="A3605" s="123"/>
    </row>
    <row r="3606" spans="1:1" ht="15" customHeight="1">
      <c r="A3606" s="123"/>
    </row>
    <row r="3607" spans="1:1" ht="15" customHeight="1">
      <c r="A3607" s="123"/>
    </row>
    <row r="3608" spans="1:1" ht="15" customHeight="1">
      <c r="A3608" s="123"/>
    </row>
    <row r="3609" spans="1:1" ht="15" customHeight="1">
      <c r="A3609" s="123"/>
    </row>
    <row r="3610" spans="1:1" ht="15" customHeight="1">
      <c r="A3610" s="123"/>
    </row>
    <row r="3611" spans="1:1" ht="15" customHeight="1">
      <c r="A3611" s="123"/>
    </row>
    <row r="3612" spans="1:1" ht="15" customHeight="1">
      <c r="A3612" s="123"/>
    </row>
    <row r="3613" spans="1:1" ht="15" customHeight="1">
      <c r="A3613" s="123"/>
    </row>
    <row r="3614" spans="1:1" ht="15" customHeight="1">
      <c r="A3614" s="123"/>
    </row>
    <row r="3615" spans="1:1" ht="15" customHeight="1">
      <c r="A3615" s="123"/>
    </row>
    <row r="3616" spans="1:1" ht="15" customHeight="1">
      <c r="A3616" s="123"/>
    </row>
    <row r="3617" spans="1:1" ht="15" customHeight="1">
      <c r="A3617" s="123"/>
    </row>
    <row r="3618" spans="1:1" ht="15" customHeight="1">
      <c r="A3618" s="123"/>
    </row>
    <row r="3619" spans="1:1" ht="15" customHeight="1">
      <c r="A3619" s="123"/>
    </row>
    <row r="3620" spans="1:1" ht="15" customHeight="1">
      <c r="A3620" s="123"/>
    </row>
    <row r="3621" spans="1:1" ht="15" customHeight="1">
      <c r="A3621" s="123"/>
    </row>
    <row r="3622" spans="1:1" ht="15" customHeight="1">
      <c r="A3622" s="123"/>
    </row>
    <row r="3623" spans="1:1" ht="15" customHeight="1">
      <c r="A3623" s="123"/>
    </row>
    <row r="3624" spans="1:1" ht="15" customHeight="1">
      <c r="A3624" s="123"/>
    </row>
    <row r="3625" spans="1:1" ht="15" customHeight="1">
      <c r="A3625" s="123"/>
    </row>
    <row r="3626" spans="1:1" ht="15" customHeight="1">
      <c r="A3626" s="123"/>
    </row>
    <row r="3627" spans="1:1" ht="15" customHeight="1">
      <c r="A3627" s="123"/>
    </row>
    <row r="3628" spans="1:1" ht="15" customHeight="1">
      <c r="A3628" s="123"/>
    </row>
    <row r="3629" spans="1:1" ht="15" customHeight="1">
      <c r="A3629" s="123"/>
    </row>
    <row r="3630" spans="1:1" ht="15" customHeight="1">
      <c r="A3630" s="123"/>
    </row>
    <row r="3631" spans="1:1" ht="15" customHeight="1">
      <c r="A3631" s="123"/>
    </row>
    <row r="3632" spans="1:1" ht="15" customHeight="1">
      <c r="A3632" s="123"/>
    </row>
    <row r="3633" spans="1:1" ht="15" customHeight="1">
      <c r="A3633" s="123"/>
    </row>
    <row r="3634" spans="1:1" ht="15" customHeight="1">
      <c r="A3634" s="123"/>
    </row>
    <row r="3635" spans="1:1" ht="15" customHeight="1">
      <c r="A3635" s="123"/>
    </row>
    <row r="3636" spans="1:1" ht="15" customHeight="1">
      <c r="A3636" s="123"/>
    </row>
    <row r="3637" spans="1:1" ht="15" customHeight="1">
      <c r="A3637" s="123"/>
    </row>
    <row r="3638" spans="1:1" ht="15" customHeight="1">
      <c r="A3638" s="123"/>
    </row>
    <row r="3639" spans="1:1" ht="15" customHeight="1">
      <c r="A3639" s="123"/>
    </row>
    <row r="3640" spans="1:1" ht="15" customHeight="1">
      <c r="A3640" s="123"/>
    </row>
    <row r="3641" spans="1:1" ht="15" customHeight="1">
      <c r="A3641" s="123"/>
    </row>
    <row r="3642" spans="1:1" ht="15" customHeight="1">
      <c r="A3642" s="123"/>
    </row>
    <row r="3643" spans="1:1" ht="15" customHeight="1">
      <c r="A3643" s="123"/>
    </row>
    <row r="3644" spans="1:1" ht="15" customHeight="1">
      <c r="A3644" s="123"/>
    </row>
    <row r="3645" spans="1:1" ht="15" customHeight="1">
      <c r="A3645" s="123"/>
    </row>
    <row r="3646" spans="1:1" ht="15" customHeight="1">
      <c r="A3646" s="123"/>
    </row>
    <row r="3647" spans="1:1" ht="15" customHeight="1">
      <c r="A3647" s="123"/>
    </row>
    <row r="3648" spans="1:1" ht="15" customHeight="1">
      <c r="A3648" s="123"/>
    </row>
    <row r="3649" spans="1:1" ht="15" customHeight="1">
      <c r="A3649" s="123"/>
    </row>
    <row r="3650" spans="1:1" ht="15" customHeight="1">
      <c r="A3650" s="123"/>
    </row>
    <row r="3651" spans="1:1" ht="15" customHeight="1">
      <c r="A3651" s="123"/>
    </row>
    <row r="3652" spans="1:1" ht="15" customHeight="1">
      <c r="A3652" s="123"/>
    </row>
    <row r="3653" spans="1:1" ht="15" customHeight="1">
      <c r="A3653" s="123"/>
    </row>
    <row r="3654" spans="1:1" ht="15" customHeight="1">
      <c r="A3654" s="123"/>
    </row>
    <row r="3655" spans="1:1" ht="15" customHeight="1">
      <c r="A3655" s="123"/>
    </row>
    <row r="3656" spans="1:1" ht="15" customHeight="1">
      <c r="A3656" s="123"/>
    </row>
    <row r="3657" spans="1:1" ht="15" customHeight="1">
      <c r="A3657" s="123"/>
    </row>
    <row r="3658" spans="1:1" ht="15" customHeight="1">
      <c r="A3658" s="123"/>
    </row>
    <row r="3659" spans="1:1" ht="15" customHeight="1">
      <c r="A3659" s="123"/>
    </row>
    <row r="3660" spans="1:1" ht="15" customHeight="1">
      <c r="A3660" s="123"/>
    </row>
    <row r="3661" spans="1:1" ht="15" customHeight="1">
      <c r="A3661" s="123"/>
    </row>
    <row r="3662" spans="1:1" ht="15" customHeight="1">
      <c r="A3662" s="123"/>
    </row>
    <row r="3663" spans="1:1" ht="15" customHeight="1">
      <c r="A3663" s="123"/>
    </row>
    <row r="3664" spans="1:1" ht="15" customHeight="1">
      <c r="A3664" s="123"/>
    </row>
    <row r="3665" spans="1:1" ht="15" customHeight="1">
      <c r="A3665" s="123"/>
    </row>
    <row r="3666" spans="1:1" ht="15" customHeight="1">
      <c r="A3666" s="123"/>
    </row>
    <row r="3667" spans="1:1" ht="15" customHeight="1">
      <c r="A3667" s="123"/>
    </row>
    <row r="3668" spans="1:1" ht="15" customHeight="1">
      <c r="A3668" s="123"/>
    </row>
    <row r="3669" spans="1:1" ht="15" customHeight="1">
      <c r="A3669" s="123"/>
    </row>
    <row r="3670" spans="1:1" ht="15" customHeight="1">
      <c r="A3670" s="123"/>
    </row>
    <row r="3671" spans="1:1" ht="15" customHeight="1">
      <c r="A3671" s="123"/>
    </row>
    <row r="3672" spans="1:1" ht="15" customHeight="1">
      <c r="A3672" s="123"/>
    </row>
    <row r="3673" spans="1:1" ht="15" customHeight="1">
      <c r="A3673" s="123"/>
    </row>
    <row r="3674" spans="1:1" ht="15" customHeight="1">
      <c r="A3674" s="123"/>
    </row>
    <row r="3675" spans="1:1" ht="15" customHeight="1">
      <c r="A3675" s="123"/>
    </row>
    <row r="3676" spans="1:1" ht="15" customHeight="1">
      <c r="A3676" s="123"/>
    </row>
    <row r="3677" spans="1:1" ht="15" customHeight="1">
      <c r="A3677" s="123"/>
    </row>
    <row r="3678" spans="1:1" ht="15" customHeight="1">
      <c r="A3678" s="123"/>
    </row>
    <row r="3679" spans="1:1" ht="15" customHeight="1">
      <c r="A3679" s="123"/>
    </row>
    <row r="3680" spans="1:1" ht="15" customHeight="1">
      <c r="A3680" s="123"/>
    </row>
    <row r="3681" spans="1:1" ht="15" customHeight="1">
      <c r="A3681" s="123"/>
    </row>
    <row r="3682" spans="1:1" ht="15" customHeight="1">
      <c r="A3682" s="123"/>
    </row>
    <row r="3683" spans="1:1" ht="15" customHeight="1">
      <c r="A3683" s="123"/>
    </row>
    <row r="3684" spans="1:1" ht="15" customHeight="1">
      <c r="A3684" s="123"/>
    </row>
    <row r="3685" spans="1:1" ht="15" customHeight="1">
      <c r="A3685" s="123"/>
    </row>
    <row r="3686" spans="1:1" ht="15" customHeight="1">
      <c r="A3686" s="123"/>
    </row>
    <row r="3687" spans="1:1" ht="15" customHeight="1">
      <c r="A3687" s="123"/>
    </row>
    <row r="3688" spans="1:1" ht="15" customHeight="1">
      <c r="A3688" s="123"/>
    </row>
    <row r="3689" spans="1:1" ht="15" customHeight="1">
      <c r="A3689" s="123"/>
    </row>
    <row r="3690" spans="1:1" ht="15" customHeight="1">
      <c r="A3690" s="123"/>
    </row>
    <row r="3691" spans="1:1" ht="15" customHeight="1">
      <c r="A3691" s="123"/>
    </row>
    <row r="3692" spans="1:1" ht="15" customHeight="1">
      <c r="A3692" s="123"/>
    </row>
    <row r="3693" spans="1:1" ht="15" customHeight="1">
      <c r="A3693" s="123"/>
    </row>
    <row r="3694" spans="1:1" ht="15" customHeight="1">
      <c r="A3694" s="123"/>
    </row>
    <row r="3695" spans="1:1" ht="15" customHeight="1">
      <c r="A3695" s="123"/>
    </row>
    <row r="3696" spans="1:1" ht="15" customHeight="1">
      <c r="A3696" s="123"/>
    </row>
    <row r="3697" spans="1:1" ht="15" customHeight="1">
      <c r="A3697" s="123"/>
    </row>
    <row r="3698" spans="1:1" ht="15" customHeight="1">
      <c r="A3698" s="123"/>
    </row>
    <row r="3699" spans="1:1" ht="15" customHeight="1">
      <c r="A3699" s="123"/>
    </row>
    <row r="3700" spans="1:1" ht="15" customHeight="1">
      <c r="A3700" s="123"/>
    </row>
    <row r="3701" spans="1:1" ht="15" customHeight="1">
      <c r="A3701" s="123"/>
    </row>
    <row r="3702" spans="1:1" ht="15" customHeight="1">
      <c r="A3702" s="123"/>
    </row>
    <row r="3703" spans="1:1" ht="15" customHeight="1">
      <c r="A3703" s="123"/>
    </row>
    <row r="3704" spans="1:1" ht="15" customHeight="1">
      <c r="A3704" s="123"/>
    </row>
    <row r="3705" spans="1:1" ht="15" customHeight="1">
      <c r="A3705" s="123"/>
    </row>
    <row r="3706" spans="1:1" ht="15" customHeight="1">
      <c r="A3706" s="123"/>
    </row>
    <row r="3707" spans="1:1" ht="15" customHeight="1">
      <c r="A3707" s="123"/>
    </row>
    <row r="3708" spans="1:1" ht="15" customHeight="1">
      <c r="A3708" s="123"/>
    </row>
    <row r="3709" spans="1:1" ht="15" customHeight="1">
      <c r="A3709" s="123"/>
    </row>
    <row r="3710" spans="1:1" ht="15" customHeight="1">
      <c r="A3710" s="123"/>
    </row>
    <row r="3711" spans="1:1" ht="15" customHeight="1">
      <c r="A3711" s="123"/>
    </row>
    <row r="3712" spans="1:1" ht="15" customHeight="1">
      <c r="A3712" s="123"/>
    </row>
    <row r="3713" spans="1:1" ht="15" customHeight="1">
      <c r="A3713" s="123"/>
    </row>
    <row r="3714" spans="1:1" ht="15" customHeight="1">
      <c r="A3714" s="123"/>
    </row>
    <row r="3715" spans="1:1" ht="15" customHeight="1">
      <c r="A3715" s="123"/>
    </row>
    <row r="3716" spans="1:1" ht="15" customHeight="1">
      <c r="A3716" s="123"/>
    </row>
    <row r="3717" spans="1:1" ht="15" customHeight="1">
      <c r="A3717" s="123"/>
    </row>
    <row r="3718" spans="1:1" ht="15" customHeight="1">
      <c r="A3718" s="123"/>
    </row>
    <row r="3719" spans="1:1" ht="15" customHeight="1">
      <c r="A3719" s="123"/>
    </row>
    <row r="3720" spans="1:1" ht="15" customHeight="1">
      <c r="A3720" s="123"/>
    </row>
    <row r="3721" spans="1:1" ht="15" customHeight="1">
      <c r="A3721" s="123"/>
    </row>
    <row r="3722" spans="1:1" ht="15" customHeight="1">
      <c r="A3722" s="123"/>
    </row>
    <row r="3723" spans="1:1" ht="15" customHeight="1">
      <c r="A3723" s="123"/>
    </row>
    <row r="3724" spans="1:1" ht="15" customHeight="1">
      <c r="A3724" s="123"/>
    </row>
    <row r="3725" spans="1:1" ht="15" customHeight="1">
      <c r="A3725" s="123"/>
    </row>
    <row r="3726" spans="1:1" ht="15" customHeight="1">
      <c r="A3726" s="123"/>
    </row>
    <row r="3727" spans="1:1" ht="15" customHeight="1">
      <c r="A3727" s="123"/>
    </row>
    <row r="3728" spans="1:1" ht="15" customHeight="1">
      <c r="A3728" s="123"/>
    </row>
    <row r="3729" spans="1:1" ht="15" customHeight="1">
      <c r="A3729" s="123"/>
    </row>
    <row r="3730" spans="1:1" ht="15" customHeight="1">
      <c r="A3730" s="123"/>
    </row>
    <row r="3731" spans="1:1" ht="15" customHeight="1">
      <c r="A3731" s="123"/>
    </row>
    <row r="3732" spans="1:1" ht="15" customHeight="1">
      <c r="A3732" s="123"/>
    </row>
    <row r="3733" spans="1:1" ht="15" customHeight="1">
      <c r="A3733" s="123"/>
    </row>
    <row r="3734" spans="1:1" ht="15" customHeight="1">
      <c r="A3734" s="123"/>
    </row>
    <row r="3735" spans="1:1" ht="15" customHeight="1">
      <c r="A3735" s="123"/>
    </row>
    <row r="3736" spans="1:1" ht="15" customHeight="1">
      <c r="A3736" s="123"/>
    </row>
    <row r="3737" spans="1:1" ht="15" customHeight="1">
      <c r="A3737" s="123"/>
    </row>
    <row r="3738" spans="1:1" ht="15" customHeight="1">
      <c r="A3738" s="123"/>
    </row>
    <row r="3739" spans="1:1" ht="15" customHeight="1">
      <c r="A3739" s="123"/>
    </row>
    <row r="3740" spans="1:1" ht="15" customHeight="1">
      <c r="A3740" s="123"/>
    </row>
    <row r="3741" spans="1:1" ht="15" customHeight="1">
      <c r="A3741" s="123"/>
    </row>
    <row r="3742" spans="1:1" ht="15" customHeight="1">
      <c r="A3742" s="123"/>
    </row>
    <row r="3743" spans="1:1" ht="15" customHeight="1">
      <c r="A3743" s="123"/>
    </row>
    <row r="3744" spans="1:1" ht="15" customHeight="1">
      <c r="A3744" s="123"/>
    </row>
    <row r="3745" spans="1:1" ht="15" customHeight="1">
      <c r="A3745" s="123"/>
    </row>
    <row r="3746" spans="1:1" ht="15" customHeight="1">
      <c r="A3746" s="123"/>
    </row>
    <row r="3747" spans="1:1" ht="15" customHeight="1">
      <c r="A3747" s="123"/>
    </row>
    <row r="3748" spans="1:1" ht="15" customHeight="1">
      <c r="A3748" s="123"/>
    </row>
    <row r="3749" spans="1:1" ht="15" customHeight="1">
      <c r="A3749" s="123"/>
    </row>
    <row r="3750" spans="1:1" ht="15" customHeight="1">
      <c r="A3750" s="123"/>
    </row>
    <row r="3751" spans="1:1" ht="15" customHeight="1">
      <c r="A3751" s="123"/>
    </row>
    <row r="3752" spans="1:1" ht="15" customHeight="1">
      <c r="A3752" s="123"/>
    </row>
    <row r="3753" spans="1:1" ht="15" customHeight="1">
      <c r="A3753" s="123"/>
    </row>
    <row r="3754" spans="1:1" ht="15" customHeight="1">
      <c r="A3754" s="123"/>
    </row>
    <row r="3755" spans="1:1" ht="15" customHeight="1">
      <c r="A3755" s="123"/>
    </row>
    <row r="3756" spans="1:1" ht="15" customHeight="1">
      <c r="A3756" s="123"/>
    </row>
    <row r="3757" spans="1:1" ht="15" customHeight="1">
      <c r="A3757" s="123"/>
    </row>
    <row r="3758" spans="1:1" ht="15" customHeight="1">
      <c r="A3758" s="123"/>
    </row>
    <row r="3759" spans="1:1" ht="15" customHeight="1">
      <c r="A3759" s="123"/>
    </row>
    <row r="3760" spans="1:1" ht="15" customHeight="1">
      <c r="A3760" s="123"/>
    </row>
    <row r="3761" spans="1:1" ht="15" customHeight="1">
      <c r="A3761" s="123"/>
    </row>
    <row r="3762" spans="1:1" ht="15" customHeight="1">
      <c r="A3762" s="123"/>
    </row>
    <row r="3763" spans="1:1" ht="15" customHeight="1">
      <c r="A3763" s="123"/>
    </row>
    <row r="3764" spans="1:1" ht="15" customHeight="1">
      <c r="A3764" s="123"/>
    </row>
    <row r="3765" spans="1:1" ht="15" customHeight="1">
      <c r="A3765" s="123"/>
    </row>
    <row r="3766" spans="1:1" ht="15" customHeight="1">
      <c r="A3766" s="123"/>
    </row>
    <row r="3767" spans="1:1" ht="15" customHeight="1">
      <c r="A3767" s="123"/>
    </row>
    <row r="3768" spans="1:1" ht="15" customHeight="1">
      <c r="A3768" s="123"/>
    </row>
    <row r="3769" spans="1:1" ht="15" customHeight="1">
      <c r="A3769" s="123"/>
    </row>
    <row r="3770" spans="1:1" ht="15" customHeight="1">
      <c r="A3770" s="123"/>
    </row>
    <row r="3771" spans="1:1" ht="15" customHeight="1">
      <c r="A3771" s="123"/>
    </row>
    <row r="3772" spans="1:1" ht="15" customHeight="1">
      <c r="A3772" s="123"/>
    </row>
    <row r="3773" spans="1:1" ht="15" customHeight="1">
      <c r="A3773" s="123"/>
    </row>
    <row r="3774" spans="1:1" ht="15" customHeight="1">
      <c r="A3774" s="123"/>
    </row>
    <row r="3775" spans="1:1" ht="15" customHeight="1">
      <c r="A3775" s="123"/>
    </row>
    <row r="3776" spans="1:1" ht="15" customHeight="1">
      <c r="A3776" s="123"/>
    </row>
    <row r="3777" spans="1:1" ht="15" customHeight="1">
      <c r="A3777" s="123"/>
    </row>
    <row r="3778" spans="1:1" ht="15" customHeight="1">
      <c r="A3778" s="123"/>
    </row>
    <row r="3779" spans="1:1" ht="15" customHeight="1">
      <c r="A3779" s="123"/>
    </row>
    <row r="3780" spans="1:1" ht="15" customHeight="1">
      <c r="A3780" s="123"/>
    </row>
    <row r="3781" spans="1:1" ht="15" customHeight="1">
      <c r="A3781" s="123"/>
    </row>
    <row r="3782" spans="1:1" ht="15" customHeight="1">
      <c r="A3782" s="123"/>
    </row>
    <row r="3783" spans="1:1" ht="15" customHeight="1">
      <c r="A3783" s="123"/>
    </row>
    <row r="3784" spans="1:1" ht="15" customHeight="1">
      <c r="A3784" s="123"/>
    </row>
    <row r="3785" spans="1:1" ht="15" customHeight="1">
      <c r="A3785" s="123"/>
    </row>
    <row r="3786" spans="1:1" ht="15" customHeight="1">
      <c r="A3786" s="123"/>
    </row>
    <row r="3787" spans="1:1" ht="15" customHeight="1">
      <c r="A3787" s="123"/>
    </row>
    <row r="3788" spans="1:1" ht="15" customHeight="1">
      <c r="A3788" s="123"/>
    </row>
    <row r="3789" spans="1:1" ht="15" customHeight="1">
      <c r="A3789" s="123"/>
    </row>
    <row r="3790" spans="1:1" ht="15" customHeight="1">
      <c r="A3790" s="123"/>
    </row>
    <row r="3791" spans="1:1" ht="15" customHeight="1">
      <c r="A3791" s="123"/>
    </row>
    <row r="3792" spans="1:1" ht="15" customHeight="1">
      <c r="A3792" s="123"/>
    </row>
    <row r="3793" spans="1:1" ht="15" customHeight="1">
      <c r="A3793" s="123"/>
    </row>
    <row r="3794" spans="1:1" ht="15" customHeight="1">
      <c r="A3794" s="123"/>
    </row>
    <row r="3795" spans="1:1" ht="15" customHeight="1">
      <c r="A3795" s="123"/>
    </row>
    <row r="3796" spans="1:1" ht="15" customHeight="1">
      <c r="A3796" s="123"/>
    </row>
    <row r="3797" spans="1:1" ht="15" customHeight="1">
      <c r="A3797" s="123"/>
    </row>
    <row r="3798" spans="1:1" ht="15" customHeight="1">
      <c r="A3798" s="123"/>
    </row>
    <row r="3799" spans="1:1" ht="15" customHeight="1">
      <c r="A3799" s="123"/>
    </row>
    <row r="3800" spans="1:1" ht="15" customHeight="1">
      <c r="A3800" s="123"/>
    </row>
    <row r="3801" spans="1:1" ht="15" customHeight="1">
      <c r="A3801" s="123"/>
    </row>
    <row r="3802" spans="1:1" ht="15" customHeight="1">
      <c r="A3802" s="123"/>
    </row>
    <row r="3803" spans="1:1" ht="15" customHeight="1">
      <c r="A3803" s="123"/>
    </row>
    <row r="3804" spans="1:1" ht="15" customHeight="1">
      <c r="A3804" s="123"/>
    </row>
    <row r="3805" spans="1:1" ht="15" customHeight="1">
      <c r="A3805" s="123"/>
    </row>
    <row r="3806" spans="1:1" ht="15" customHeight="1">
      <c r="A3806" s="123"/>
    </row>
    <row r="3807" spans="1:1" ht="15" customHeight="1">
      <c r="A3807" s="123"/>
    </row>
    <row r="3808" spans="1:1" ht="15" customHeight="1">
      <c r="A3808" s="123"/>
    </row>
    <row r="3809" spans="1:1" ht="15" customHeight="1">
      <c r="A3809" s="123"/>
    </row>
    <row r="3810" spans="1:1" ht="15" customHeight="1">
      <c r="A3810" s="123"/>
    </row>
    <row r="3811" spans="1:1" ht="15" customHeight="1">
      <c r="A3811" s="123"/>
    </row>
    <row r="3812" spans="1:1" ht="15" customHeight="1">
      <c r="A3812" s="123"/>
    </row>
    <row r="3813" spans="1:1" ht="15" customHeight="1">
      <c r="A3813" s="123"/>
    </row>
    <row r="3814" spans="1:1" ht="15" customHeight="1">
      <c r="A3814" s="123"/>
    </row>
    <row r="3815" spans="1:1" ht="15" customHeight="1">
      <c r="A3815" s="123"/>
    </row>
    <row r="3816" spans="1:1" ht="15" customHeight="1">
      <c r="A3816" s="123"/>
    </row>
    <row r="3817" spans="1:1" ht="15" customHeight="1">
      <c r="A3817" s="123"/>
    </row>
    <row r="3818" spans="1:1" ht="15" customHeight="1">
      <c r="A3818" s="123"/>
    </row>
    <row r="3819" spans="1:1" ht="15" customHeight="1">
      <c r="A3819" s="123"/>
    </row>
    <row r="3820" spans="1:1" ht="15" customHeight="1">
      <c r="A3820" s="123"/>
    </row>
    <row r="3821" spans="1:1" ht="15" customHeight="1">
      <c r="A3821" s="123"/>
    </row>
    <row r="3822" spans="1:1" ht="15" customHeight="1">
      <c r="A3822" s="123"/>
    </row>
    <row r="3823" spans="1:1" ht="15" customHeight="1">
      <c r="A3823" s="123"/>
    </row>
    <row r="3824" spans="1:1" ht="15" customHeight="1">
      <c r="A3824" s="123"/>
    </row>
    <row r="3825" spans="1:1" ht="15" customHeight="1">
      <c r="A3825" s="123"/>
    </row>
    <row r="3826" spans="1:1" ht="15" customHeight="1">
      <c r="A3826" s="123"/>
    </row>
    <row r="3827" spans="1:1" ht="15" customHeight="1">
      <c r="A3827" s="123"/>
    </row>
    <row r="3828" spans="1:1" ht="15" customHeight="1">
      <c r="A3828" s="123"/>
    </row>
    <row r="3829" spans="1:1" ht="15" customHeight="1">
      <c r="A3829" s="123"/>
    </row>
    <row r="3830" spans="1:1" ht="15" customHeight="1">
      <c r="A3830" s="123"/>
    </row>
    <row r="3831" spans="1:1" ht="15" customHeight="1">
      <c r="A3831" s="123"/>
    </row>
    <row r="3832" spans="1:1" ht="15" customHeight="1">
      <c r="A3832" s="123"/>
    </row>
    <row r="3833" spans="1:1" ht="15" customHeight="1">
      <c r="A3833" s="123"/>
    </row>
    <row r="3834" spans="1:1" ht="15" customHeight="1">
      <c r="A3834" s="123"/>
    </row>
    <row r="3835" spans="1:1" ht="15" customHeight="1">
      <c r="A3835" s="123"/>
    </row>
    <row r="3836" spans="1:1" ht="15" customHeight="1">
      <c r="A3836" s="123"/>
    </row>
    <row r="3837" spans="1:1" ht="15" customHeight="1">
      <c r="A3837" s="123"/>
    </row>
    <row r="3838" spans="1:1" ht="15" customHeight="1">
      <c r="A3838" s="123"/>
    </row>
    <row r="3839" spans="1:1" ht="15" customHeight="1">
      <c r="A3839" s="123"/>
    </row>
    <row r="3840" spans="1:1" ht="15" customHeight="1">
      <c r="A3840" s="123"/>
    </row>
    <row r="3841" spans="1:1" ht="15" customHeight="1">
      <c r="A3841" s="123"/>
    </row>
    <row r="3842" spans="1:1" ht="15" customHeight="1">
      <c r="A3842" s="123"/>
    </row>
    <row r="3843" spans="1:1" ht="15" customHeight="1">
      <c r="A3843" s="123"/>
    </row>
    <row r="3844" spans="1:1" ht="15" customHeight="1">
      <c r="A3844" s="123"/>
    </row>
    <row r="3845" spans="1:1" ht="15" customHeight="1">
      <c r="A3845" s="123"/>
    </row>
    <row r="3846" spans="1:1" ht="15" customHeight="1">
      <c r="A3846" s="123"/>
    </row>
    <row r="3847" spans="1:1" ht="15" customHeight="1">
      <c r="A3847" s="123"/>
    </row>
    <row r="3848" spans="1:1" ht="15" customHeight="1">
      <c r="A3848" s="123"/>
    </row>
    <row r="3849" spans="1:1" ht="15" customHeight="1">
      <c r="A3849" s="123"/>
    </row>
    <row r="3850" spans="1:1" ht="15" customHeight="1">
      <c r="A3850" s="123"/>
    </row>
    <row r="3851" spans="1:1" ht="15" customHeight="1">
      <c r="A3851" s="123"/>
    </row>
    <row r="3852" spans="1:1" ht="15" customHeight="1">
      <c r="A3852" s="123"/>
    </row>
    <row r="3853" spans="1:1" ht="15" customHeight="1">
      <c r="A3853" s="123"/>
    </row>
    <row r="3854" spans="1:1" ht="15" customHeight="1">
      <c r="A3854" s="123"/>
    </row>
    <row r="3855" spans="1:1" ht="15" customHeight="1">
      <c r="A3855" s="123"/>
    </row>
    <row r="3856" spans="1:1" ht="15" customHeight="1">
      <c r="A3856" s="123"/>
    </row>
    <row r="3857" spans="1:1" ht="15" customHeight="1">
      <c r="A3857" s="123"/>
    </row>
    <row r="3858" spans="1:1" ht="15" customHeight="1">
      <c r="A3858" s="123"/>
    </row>
    <row r="3859" spans="1:1" ht="15" customHeight="1">
      <c r="A3859" s="123"/>
    </row>
    <row r="3860" spans="1:1" ht="15" customHeight="1">
      <c r="A3860" s="123"/>
    </row>
    <row r="3861" spans="1:1" ht="15" customHeight="1">
      <c r="A3861" s="123"/>
    </row>
    <row r="3862" spans="1:1" ht="15" customHeight="1">
      <c r="A3862" s="123"/>
    </row>
    <row r="3863" spans="1:1" ht="15" customHeight="1">
      <c r="A3863" s="123"/>
    </row>
    <row r="3864" spans="1:1" ht="15" customHeight="1">
      <c r="A3864" s="123"/>
    </row>
    <row r="3865" spans="1:1" ht="15" customHeight="1">
      <c r="A3865" s="123"/>
    </row>
    <row r="3866" spans="1:1" ht="15" customHeight="1">
      <c r="A3866" s="123"/>
    </row>
    <row r="3867" spans="1:1" ht="15" customHeight="1">
      <c r="A3867" s="123"/>
    </row>
    <row r="3868" spans="1:1" ht="15" customHeight="1">
      <c r="A3868" s="123"/>
    </row>
    <row r="3869" spans="1:1" ht="15" customHeight="1">
      <c r="A3869" s="123"/>
    </row>
    <row r="3870" spans="1:1" ht="15" customHeight="1">
      <c r="A3870" s="123"/>
    </row>
    <row r="3871" spans="1:1" ht="15" customHeight="1">
      <c r="A3871" s="123"/>
    </row>
    <row r="3872" spans="1:1" ht="15" customHeight="1">
      <c r="A3872" s="123"/>
    </row>
    <row r="3873" spans="1:1" ht="15" customHeight="1">
      <c r="A3873" s="123"/>
    </row>
    <row r="3874" spans="1:1" ht="15" customHeight="1">
      <c r="A3874" s="123"/>
    </row>
    <row r="3875" spans="1:1" ht="15" customHeight="1">
      <c r="A3875" s="123"/>
    </row>
    <row r="3876" spans="1:1" ht="15" customHeight="1">
      <c r="A3876" s="123"/>
    </row>
    <row r="3877" spans="1:1" ht="15" customHeight="1">
      <c r="A3877" s="123"/>
    </row>
    <row r="3878" spans="1:1" ht="15" customHeight="1">
      <c r="A3878" s="123"/>
    </row>
    <row r="3879" spans="1:1" ht="15" customHeight="1">
      <c r="A3879" s="123"/>
    </row>
    <row r="3880" spans="1:1" ht="15" customHeight="1">
      <c r="A3880" s="123"/>
    </row>
    <row r="3881" spans="1:1" ht="15" customHeight="1">
      <c r="A3881" s="123"/>
    </row>
    <row r="3882" spans="1:1" ht="15" customHeight="1">
      <c r="A3882" s="123"/>
    </row>
    <row r="3883" spans="1:1" ht="15" customHeight="1">
      <c r="A3883" s="123"/>
    </row>
    <row r="3884" spans="1:1" ht="15" customHeight="1">
      <c r="A3884" s="123"/>
    </row>
    <row r="3885" spans="1:1" ht="15" customHeight="1">
      <c r="A3885" s="123"/>
    </row>
    <row r="3886" spans="1:1" ht="15" customHeight="1">
      <c r="A3886" s="123"/>
    </row>
    <row r="3887" spans="1:1" ht="15" customHeight="1">
      <c r="A3887" s="123"/>
    </row>
    <row r="3888" spans="1:1" ht="15" customHeight="1">
      <c r="A3888" s="123"/>
    </row>
    <row r="3889" spans="1:1" ht="15" customHeight="1">
      <c r="A3889" s="123"/>
    </row>
    <row r="3890" spans="1:1" ht="15" customHeight="1">
      <c r="A3890" s="123"/>
    </row>
    <row r="3891" spans="1:1" ht="15" customHeight="1">
      <c r="A3891" s="123"/>
    </row>
    <row r="3892" spans="1:1" ht="15" customHeight="1">
      <c r="A3892" s="123"/>
    </row>
    <row r="3893" spans="1:1" ht="15" customHeight="1">
      <c r="A3893" s="123"/>
    </row>
    <row r="3894" spans="1:1" ht="15" customHeight="1">
      <c r="A3894" s="123"/>
    </row>
    <row r="3895" spans="1:1" ht="15" customHeight="1">
      <c r="A3895" s="123"/>
    </row>
    <row r="3896" spans="1:1" ht="15" customHeight="1">
      <c r="A3896" s="123"/>
    </row>
    <row r="3897" spans="1:1" ht="15" customHeight="1">
      <c r="A3897" s="123"/>
    </row>
    <row r="3898" spans="1:1" ht="15" customHeight="1">
      <c r="A3898" s="123"/>
    </row>
    <row r="3899" spans="1:1" ht="15" customHeight="1">
      <c r="A3899" s="123"/>
    </row>
    <row r="3900" spans="1:1" ht="15" customHeight="1">
      <c r="A3900" s="123"/>
    </row>
    <row r="3901" spans="1:1" ht="15" customHeight="1">
      <c r="A3901" s="123"/>
    </row>
    <row r="3902" spans="1:1" ht="15" customHeight="1">
      <c r="A3902" s="123"/>
    </row>
    <row r="3903" spans="1:1" ht="15" customHeight="1">
      <c r="A3903" s="123"/>
    </row>
    <row r="3904" spans="1:1" ht="15" customHeight="1">
      <c r="A3904" s="123"/>
    </row>
    <row r="3905" spans="1:1" ht="15" customHeight="1">
      <c r="A3905" s="123"/>
    </row>
    <row r="3906" spans="1:1" ht="15" customHeight="1">
      <c r="A3906" s="123"/>
    </row>
    <row r="3907" spans="1:1" ht="15" customHeight="1">
      <c r="A3907" s="123"/>
    </row>
    <row r="3908" spans="1:1" ht="15" customHeight="1">
      <c r="A3908" s="123"/>
    </row>
    <row r="3909" spans="1:1" ht="15" customHeight="1">
      <c r="A3909" s="123"/>
    </row>
    <row r="3910" spans="1:1" ht="15" customHeight="1">
      <c r="A3910" s="123"/>
    </row>
    <row r="3911" spans="1:1" ht="15" customHeight="1">
      <c r="A3911" s="123"/>
    </row>
    <row r="3912" spans="1:1" ht="15" customHeight="1">
      <c r="A3912" s="123"/>
    </row>
    <row r="3913" spans="1:1" ht="15" customHeight="1">
      <c r="A3913" s="123"/>
    </row>
    <row r="3914" spans="1:1" ht="15" customHeight="1">
      <c r="A3914" s="123"/>
    </row>
    <row r="3915" spans="1:1" ht="15" customHeight="1">
      <c r="A3915" s="123"/>
    </row>
    <row r="3916" spans="1:1" ht="15" customHeight="1">
      <c r="A3916" s="123"/>
    </row>
    <row r="3917" spans="1:1" ht="15" customHeight="1">
      <c r="A3917" s="123"/>
    </row>
    <row r="3918" spans="1:1" ht="15" customHeight="1">
      <c r="A3918" s="123"/>
    </row>
    <row r="3919" spans="1:1" ht="15" customHeight="1">
      <c r="A3919" s="123"/>
    </row>
    <row r="3920" spans="1:1" ht="15" customHeight="1">
      <c r="A3920" s="123"/>
    </row>
    <row r="3921" spans="1:1" ht="15" customHeight="1">
      <c r="A3921" s="123"/>
    </row>
    <row r="3922" spans="1:1" ht="15" customHeight="1">
      <c r="A3922" s="123"/>
    </row>
    <row r="3923" spans="1:1" ht="15" customHeight="1">
      <c r="A3923" s="123"/>
    </row>
    <row r="3924" spans="1:1" ht="15" customHeight="1">
      <c r="A3924" s="123"/>
    </row>
    <row r="3925" spans="1:1" ht="15" customHeight="1">
      <c r="A3925" s="123"/>
    </row>
    <row r="3926" spans="1:1" ht="15" customHeight="1">
      <c r="A3926" s="123"/>
    </row>
    <row r="3927" spans="1:1" ht="15" customHeight="1">
      <c r="A3927" s="123"/>
    </row>
    <row r="3928" spans="1:1" ht="15" customHeight="1">
      <c r="A3928" s="123"/>
    </row>
    <row r="3929" spans="1:1" ht="15" customHeight="1">
      <c r="A3929" s="123"/>
    </row>
    <row r="3930" spans="1:1" ht="15" customHeight="1">
      <c r="A3930" s="123"/>
    </row>
    <row r="3931" spans="1:1" ht="15" customHeight="1">
      <c r="A3931" s="123"/>
    </row>
    <row r="3932" spans="1:1" ht="15" customHeight="1">
      <c r="A3932" s="123"/>
    </row>
    <row r="3933" spans="1:1" ht="15" customHeight="1">
      <c r="A3933" s="123"/>
    </row>
    <row r="3934" spans="1:1" ht="15" customHeight="1">
      <c r="A3934" s="123"/>
    </row>
    <row r="3935" spans="1:1" ht="15" customHeight="1">
      <c r="A3935" s="123"/>
    </row>
    <row r="3936" spans="1:1" ht="15" customHeight="1">
      <c r="A3936" s="123"/>
    </row>
    <row r="3937" spans="1:1" ht="15" customHeight="1">
      <c r="A3937" s="123"/>
    </row>
    <row r="3938" spans="1:1" ht="15" customHeight="1">
      <c r="A3938" s="123"/>
    </row>
    <row r="3939" spans="1:1" ht="15" customHeight="1">
      <c r="A3939" s="123"/>
    </row>
    <row r="3940" spans="1:1" ht="15" customHeight="1">
      <c r="A3940" s="123"/>
    </row>
    <row r="3941" spans="1:1" ht="15" customHeight="1">
      <c r="A3941" s="123"/>
    </row>
    <row r="3942" spans="1:1" ht="15" customHeight="1">
      <c r="A3942" s="123"/>
    </row>
    <row r="3943" spans="1:1" ht="15" customHeight="1">
      <c r="A3943" s="123"/>
    </row>
    <row r="3944" spans="1:1" ht="15" customHeight="1">
      <c r="A3944" s="123"/>
    </row>
    <row r="3945" spans="1:1" ht="15" customHeight="1">
      <c r="A3945" s="123"/>
    </row>
    <row r="3946" spans="1:1" ht="15" customHeight="1">
      <c r="A3946" s="123"/>
    </row>
    <row r="3947" spans="1:1" ht="15" customHeight="1">
      <c r="A3947" s="123"/>
    </row>
    <row r="3948" spans="1:1" ht="15" customHeight="1">
      <c r="A3948" s="123"/>
    </row>
    <row r="3949" spans="1:1" ht="15" customHeight="1">
      <c r="A3949" s="123"/>
    </row>
    <row r="3950" spans="1:1" ht="15" customHeight="1">
      <c r="A3950" s="123"/>
    </row>
    <row r="3951" spans="1:1" ht="15" customHeight="1">
      <c r="A3951" s="123"/>
    </row>
    <row r="3952" spans="1:1" ht="15" customHeight="1">
      <c r="A3952" s="123"/>
    </row>
    <row r="3953" spans="1:1" ht="15" customHeight="1">
      <c r="A3953" s="123"/>
    </row>
    <row r="3954" spans="1:1" ht="15" customHeight="1">
      <c r="A3954" s="123"/>
    </row>
    <row r="3955" spans="1:1" ht="15" customHeight="1">
      <c r="A3955" s="123"/>
    </row>
    <row r="3956" spans="1:1" ht="15" customHeight="1">
      <c r="A3956" s="123"/>
    </row>
    <row r="3957" spans="1:1" ht="15" customHeight="1">
      <c r="A3957" s="123"/>
    </row>
    <row r="3958" spans="1:1" ht="15" customHeight="1">
      <c r="A3958" s="123"/>
    </row>
    <row r="3959" spans="1:1" ht="15" customHeight="1">
      <c r="A3959" s="123"/>
    </row>
    <row r="3960" spans="1:1" ht="15" customHeight="1">
      <c r="A3960" s="123"/>
    </row>
    <row r="3961" spans="1:1" ht="15" customHeight="1">
      <c r="A3961" s="123"/>
    </row>
    <row r="3962" spans="1:1" ht="15" customHeight="1">
      <c r="A3962" s="123"/>
    </row>
    <row r="3963" spans="1:1" ht="15" customHeight="1">
      <c r="A3963" s="123"/>
    </row>
    <row r="3964" spans="1:1" ht="15" customHeight="1">
      <c r="A3964" s="123"/>
    </row>
    <row r="3965" spans="1:1" ht="15" customHeight="1">
      <c r="A3965" s="123"/>
    </row>
    <row r="3966" spans="1:1" ht="15" customHeight="1">
      <c r="A3966" s="123"/>
    </row>
    <row r="3967" spans="1:1" ht="15" customHeight="1">
      <c r="A3967" s="123"/>
    </row>
    <row r="3968" spans="1:1" ht="15" customHeight="1">
      <c r="A3968" s="123"/>
    </row>
    <row r="3969" spans="1:1" ht="15" customHeight="1">
      <c r="A3969" s="123"/>
    </row>
    <row r="3970" spans="1:1" ht="15" customHeight="1">
      <c r="A3970" s="123"/>
    </row>
    <row r="3971" spans="1:1" ht="15" customHeight="1">
      <c r="A3971" s="123"/>
    </row>
    <row r="3972" spans="1:1" ht="15" customHeight="1">
      <c r="A3972" s="123"/>
    </row>
    <row r="3973" spans="1:1" ht="15" customHeight="1">
      <c r="A3973" s="123"/>
    </row>
    <row r="3974" spans="1:1" ht="15" customHeight="1">
      <c r="A3974" s="123"/>
    </row>
    <row r="3975" spans="1:1" ht="15" customHeight="1">
      <c r="A3975" s="123"/>
    </row>
    <row r="3976" spans="1:1" ht="15" customHeight="1">
      <c r="A3976" s="123"/>
    </row>
    <row r="3977" spans="1:1" ht="15" customHeight="1">
      <c r="A3977" s="123"/>
    </row>
    <row r="3978" spans="1:1" ht="15" customHeight="1">
      <c r="A3978" s="123"/>
    </row>
    <row r="3979" spans="1:1" ht="15" customHeight="1">
      <c r="A3979" s="123"/>
    </row>
    <row r="3980" spans="1:1" ht="15" customHeight="1">
      <c r="A3980" s="123"/>
    </row>
    <row r="3981" spans="1:1" ht="15" customHeight="1">
      <c r="A3981" s="123"/>
    </row>
    <row r="3982" spans="1:1" ht="15" customHeight="1">
      <c r="A3982" s="123"/>
    </row>
    <row r="3983" spans="1:1" ht="15" customHeight="1">
      <c r="A3983" s="123"/>
    </row>
    <row r="3984" spans="1:1" ht="15" customHeight="1">
      <c r="A3984" s="123"/>
    </row>
    <row r="3985" spans="1:1" ht="15" customHeight="1">
      <c r="A3985" s="123"/>
    </row>
    <row r="3986" spans="1:1" ht="15" customHeight="1">
      <c r="A3986" s="123"/>
    </row>
    <row r="3987" spans="1:1" ht="15" customHeight="1">
      <c r="A3987" s="123"/>
    </row>
    <row r="3988" spans="1:1" ht="15" customHeight="1">
      <c r="A3988" s="123"/>
    </row>
    <row r="3989" spans="1:1" ht="15" customHeight="1">
      <c r="A3989" s="123"/>
    </row>
    <row r="3990" spans="1:1" ht="15" customHeight="1">
      <c r="A3990" s="123"/>
    </row>
    <row r="3991" spans="1:1" ht="15" customHeight="1">
      <c r="A3991" s="123"/>
    </row>
    <row r="3992" spans="1:1" ht="15" customHeight="1">
      <c r="A3992" s="123"/>
    </row>
    <row r="3993" spans="1:1" ht="15" customHeight="1">
      <c r="A3993" s="123"/>
    </row>
    <row r="3994" spans="1:1" ht="15" customHeight="1">
      <c r="A3994" s="123"/>
    </row>
    <row r="3995" spans="1:1" ht="15" customHeight="1">
      <c r="A3995" s="123"/>
    </row>
    <row r="3996" spans="1:1" ht="15" customHeight="1">
      <c r="A3996" s="123"/>
    </row>
    <row r="3997" spans="1:1" ht="15" customHeight="1">
      <c r="A3997" s="123"/>
    </row>
    <row r="3998" spans="1:1" ht="15" customHeight="1">
      <c r="A3998" s="123"/>
    </row>
    <row r="3999" spans="1:1" ht="15" customHeight="1">
      <c r="A3999" s="123"/>
    </row>
    <row r="4000" spans="1:1" ht="15" customHeight="1">
      <c r="A4000" s="123"/>
    </row>
    <row r="4001" spans="1:1" ht="15" customHeight="1">
      <c r="A4001" s="123"/>
    </row>
    <row r="4002" spans="1:1" ht="15" customHeight="1">
      <c r="A4002" s="123"/>
    </row>
    <row r="4003" spans="1:1" ht="15" customHeight="1">
      <c r="A4003" s="123"/>
    </row>
    <row r="4004" spans="1:1" ht="15" customHeight="1">
      <c r="A4004" s="123"/>
    </row>
    <row r="4005" spans="1:1" ht="15" customHeight="1">
      <c r="A4005" s="123"/>
    </row>
    <row r="4006" spans="1:1" ht="15" customHeight="1">
      <c r="A4006" s="123"/>
    </row>
    <row r="4007" spans="1:1" ht="15" customHeight="1">
      <c r="A4007" s="123"/>
    </row>
    <row r="4008" spans="1:1" ht="15" customHeight="1">
      <c r="A4008" s="123"/>
    </row>
    <row r="4009" spans="1:1" ht="15" customHeight="1">
      <c r="A4009" s="123"/>
    </row>
    <row r="4010" spans="1:1" ht="15" customHeight="1">
      <c r="A4010" s="123"/>
    </row>
    <row r="4011" spans="1:1" ht="15" customHeight="1">
      <c r="A4011" s="123"/>
    </row>
    <row r="4012" spans="1:1" ht="15" customHeight="1">
      <c r="A4012" s="123"/>
    </row>
    <row r="4013" spans="1:1" ht="15" customHeight="1">
      <c r="A4013" s="123"/>
    </row>
    <row r="4014" spans="1:1" ht="15" customHeight="1">
      <c r="A4014" s="123"/>
    </row>
    <row r="4015" spans="1:1" ht="15" customHeight="1">
      <c r="A4015" s="123"/>
    </row>
    <row r="4016" spans="1:1" ht="15" customHeight="1">
      <c r="A4016" s="123"/>
    </row>
    <row r="4017" spans="1:1" ht="15" customHeight="1">
      <c r="A4017" s="123"/>
    </row>
    <row r="4018" spans="1:1" ht="15" customHeight="1">
      <c r="A4018" s="123"/>
    </row>
    <row r="4019" spans="1:1" ht="15" customHeight="1">
      <c r="A4019" s="123"/>
    </row>
    <row r="4020" spans="1:1" ht="15" customHeight="1">
      <c r="A4020" s="123"/>
    </row>
    <row r="4021" spans="1:1" ht="15" customHeight="1">
      <c r="A4021" s="123"/>
    </row>
    <row r="4022" spans="1:1" ht="15" customHeight="1">
      <c r="A4022" s="123"/>
    </row>
    <row r="4023" spans="1:1" ht="15" customHeight="1">
      <c r="A4023" s="123"/>
    </row>
    <row r="4024" spans="1:1" ht="15" customHeight="1">
      <c r="A4024" s="123"/>
    </row>
    <row r="4025" spans="1:1" ht="15" customHeight="1">
      <c r="A4025" s="123"/>
    </row>
    <row r="4026" spans="1:1" ht="15" customHeight="1">
      <c r="A4026" s="123"/>
    </row>
    <row r="4027" spans="1:1" ht="15" customHeight="1">
      <c r="A4027" s="123"/>
    </row>
    <row r="4028" spans="1:1" ht="15" customHeight="1">
      <c r="A4028" s="123"/>
    </row>
    <row r="4029" spans="1:1" ht="15" customHeight="1">
      <c r="A4029" s="123"/>
    </row>
    <row r="4030" spans="1:1" ht="15" customHeight="1">
      <c r="A4030" s="123"/>
    </row>
    <row r="4031" spans="1:1" ht="15" customHeight="1">
      <c r="A4031" s="123"/>
    </row>
    <row r="4032" spans="1:1" ht="15" customHeight="1">
      <c r="A4032" s="123"/>
    </row>
    <row r="4033" spans="1:1" ht="15" customHeight="1">
      <c r="A4033" s="123"/>
    </row>
    <row r="4034" spans="1:1" ht="15" customHeight="1">
      <c r="A4034" s="123"/>
    </row>
    <row r="4035" spans="1:1" ht="15" customHeight="1">
      <c r="A4035" s="123"/>
    </row>
    <row r="4036" spans="1:1" ht="15" customHeight="1">
      <c r="A4036" s="123"/>
    </row>
    <row r="4037" spans="1:1" ht="15" customHeight="1">
      <c r="A4037" s="123"/>
    </row>
    <row r="4038" spans="1:1" ht="15" customHeight="1">
      <c r="A4038" s="123"/>
    </row>
    <row r="4039" spans="1:1" ht="15" customHeight="1">
      <c r="A4039" s="123"/>
    </row>
    <row r="4040" spans="1:1" ht="15" customHeight="1">
      <c r="A4040" s="123"/>
    </row>
    <row r="4041" spans="1:1" ht="15" customHeight="1">
      <c r="A4041" s="123"/>
    </row>
    <row r="4042" spans="1:1" ht="15" customHeight="1">
      <c r="A4042" s="123"/>
    </row>
    <row r="4043" spans="1:1" ht="15" customHeight="1">
      <c r="A4043" s="123"/>
    </row>
    <row r="4044" spans="1:1" ht="15" customHeight="1">
      <c r="A4044" s="123"/>
    </row>
    <row r="4045" spans="1:1" ht="15" customHeight="1">
      <c r="A4045" s="123"/>
    </row>
    <row r="4046" spans="1:1" ht="15" customHeight="1">
      <c r="A4046" s="123"/>
    </row>
    <row r="4047" spans="1:1" ht="15" customHeight="1">
      <c r="A4047" s="123"/>
    </row>
    <row r="4048" spans="1:1" ht="15" customHeight="1">
      <c r="A4048" s="123"/>
    </row>
    <row r="4049" spans="1:1" ht="15" customHeight="1">
      <c r="A4049" s="123"/>
    </row>
    <row r="4050" spans="1:1" ht="15" customHeight="1">
      <c r="A4050" s="123"/>
    </row>
    <row r="4051" spans="1:1" ht="15" customHeight="1">
      <c r="A4051" s="123"/>
    </row>
    <row r="4052" spans="1:1" ht="15" customHeight="1">
      <c r="A4052" s="123"/>
    </row>
    <row r="4053" spans="1:1" ht="15" customHeight="1">
      <c r="A4053" s="123"/>
    </row>
    <row r="4054" spans="1:1" ht="15" customHeight="1">
      <c r="A4054" s="123"/>
    </row>
    <row r="4055" spans="1:1" ht="15" customHeight="1">
      <c r="A4055" s="123"/>
    </row>
    <row r="4056" spans="1:1" ht="15" customHeight="1">
      <c r="A4056" s="123"/>
    </row>
    <row r="4057" spans="1:1" ht="15" customHeight="1">
      <c r="A4057" s="123"/>
    </row>
    <row r="4058" spans="1:1" ht="15" customHeight="1">
      <c r="A4058" s="123"/>
    </row>
    <row r="4059" spans="1:1" ht="15" customHeight="1">
      <c r="A4059" s="123"/>
    </row>
    <row r="4060" spans="1:1" ht="15" customHeight="1">
      <c r="A4060" s="123"/>
    </row>
    <row r="4061" spans="1:1" ht="15" customHeight="1">
      <c r="A4061" s="123"/>
    </row>
    <row r="4062" spans="1:1" ht="15" customHeight="1">
      <c r="A4062" s="123"/>
    </row>
    <row r="4063" spans="1:1" ht="15" customHeight="1">
      <c r="A4063" s="123"/>
    </row>
    <row r="4064" spans="1:1" ht="15" customHeight="1">
      <c r="A4064" s="123"/>
    </row>
    <row r="4065" spans="1:1" ht="15" customHeight="1">
      <c r="A4065" s="123"/>
    </row>
    <row r="4066" spans="1:1" ht="15" customHeight="1">
      <c r="A4066" s="123"/>
    </row>
    <row r="4067" spans="1:1" ht="15" customHeight="1">
      <c r="A4067" s="123"/>
    </row>
    <row r="4068" spans="1:1" ht="15" customHeight="1">
      <c r="A4068" s="123"/>
    </row>
    <row r="4069" spans="1:1" ht="15" customHeight="1">
      <c r="A4069" s="123"/>
    </row>
    <row r="4070" spans="1:1" ht="15" customHeight="1">
      <c r="A4070" s="123"/>
    </row>
    <row r="4071" spans="1:1" ht="15" customHeight="1">
      <c r="A4071" s="123"/>
    </row>
    <row r="4072" spans="1:1" ht="15" customHeight="1">
      <c r="A4072" s="123"/>
    </row>
    <row r="4073" spans="1:1" ht="15" customHeight="1">
      <c r="A4073" s="123"/>
    </row>
    <row r="4074" spans="1:1" ht="15" customHeight="1">
      <c r="A4074" s="123"/>
    </row>
    <row r="4075" spans="1:1" ht="15" customHeight="1">
      <c r="A4075" s="123"/>
    </row>
    <row r="4076" spans="1:1" ht="15" customHeight="1">
      <c r="A4076" s="123"/>
    </row>
    <row r="4077" spans="1:1" ht="15" customHeight="1">
      <c r="A4077" s="123"/>
    </row>
    <row r="4078" spans="1:1" ht="15" customHeight="1">
      <c r="A4078" s="123"/>
    </row>
    <row r="4079" spans="1:1" ht="15" customHeight="1">
      <c r="A4079" s="123"/>
    </row>
    <row r="4080" spans="1:1" ht="15" customHeight="1">
      <c r="A4080" s="123"/>
    </row>
    <row r="4081" spans="1:1" ht="15" customHeight="1">
      <c r="A4081" s="123"/>
    </row>
    <row r="4082" spans="1:1" ht="15" customHeight="1">
      <c r="A4082" s="123"/>
    </row>
    <row r="4083" spans="1:1" ht="15" customHeight="1">
      <c r="A4083" s="123"/>
    </row>
    <row r="4084" spans="1:1" ht="15" customHeight="1">
      <c r="A4084" s="123"/>
    </row>
    <row r="4085" spans="1:1" ht="15" customHeight="1">
      <c r="A4085" s="123"/>
    </row>
    <row r="4086" spans="1:1" ht="15" customHeight="1">
      <c r="A4086" s="123"/>
    </row>
    <row r="4087" spans="1:1" ht="15" customHeight="1">
      <c r="A4087" s="123"/>
    </row>
    <row r="4088" spans="1:1" ht="15" customHeight="1">
      <c r="A4088" s="123"/>
    </row>
    <row r="4089" spans="1:1" ht="15" customHeight="1">
      <c r="A4089" s="123"/>
    </row>
    <row r="4090" spans="1:1" ht="15" customHeight="1">
      <c r="A4090" s="123"/>
    </row>
    <row r="4091" spans="1:1" ht="15" customHeight="1">
      <c r="A4091" s="123"/>
    </row>
    <row r="4092" spans="1:1" ht="15" customHeight="1">
      <c r="A4092" s="123"/>
    </row>
    <row r="4093" spans="1:1" ht="15" customHeight="1">
      <c r="A4093" s="123"/>
    </row>
    <row r="4094" spans="1:1" ht="15" customHeight="1">
      <c r="A4094" s="123"/>
    </row>
    <row r="4095" spans="1:1" ht="15" customHeight="1">
      <c r="A4095" s="123"/>
    </row>
    <row r="4096" spans="1:1" ht="15" customHeight="1">
      <c r="A4096" s="123"/>
    </row>
    <row r="4097" spans="1:1" ht="15" customHeight="1">
      <c r="A4097" s="123"/>
    </row>
    <row r="4098" spans="1:1" ht="15" customHeight="1">
      <c r="A4098" s="123"/>
    </row>
    <row r="4099" spans="1:1" ht="15" customHeight="1">
      <c r="A4099" s="123"/>
    </row>
    <row r="4100" spans="1:1" ht="15" customHeight="1">
      <c r="A4100" s="123"/>
    </row>
    <row r="4101" spans="1:1" ht="15" customHeight="1">
      <c r="A4101" s="123"/>
    </row>
    <row r="4102" spans="1:1" ht="15" customHeight="1">
      <c r="A4102" s="123"/>
    </row>
    <row r="4103" spans="1:1" ht="15" customHeight="1">
      <c r="A4103" s="123"/>
    </row>
    <row r="4104" spans="1:1" ht="15" customHeight="1">
      <c r="A4104" s="123"/>
    </row>
    <row r="4105" spans="1:1" ht="15" customHeight="1">
      <c r="A4105" s="123"/>
    </row>
    <row r="4106" spans="1:1" ht="15" customHeight="1">
      <c r="A4106" s="123"/>
    </row>
    <row r="4107" spans="1:1" ht="15" customHeight="1">
      <c r="A4107" s="123"/>
    </row>
    <row r="4108" spans="1:1" ht="15" customHeight="1">
      <c r="A4108" s="123"/>
    </row>
    <row r="4109" spans="1:1" ht="15" customHeight="1">
      <c r="A4109" s="123"/>
    </row>
    <row r="4110" spans="1:1" ht="15" customHeight="1">
      <c r="A4110" s="123"/>
    </row>
    <row r="4111" spans="1:1" ht="15" customHeight="1">
      <c r="A4111" s="123"/>
    </row>
    <row r="4112" spans="1:1" ht="15" customHeight="1">
      <c r="A4112" s="123"/>
    </row>
    <row r="4113" spans="1:1" ht="15" customHeight="1">
      <c r="A4113" s="123"/>
    </row>
    <row r="4114" spans="1:1" ht="15" customHeight="1">
      <c r="A4114" s="123"/>
    </row>
    <row r="4115" spans="1:1" ht="15" customHeight="1">
      <c r="A4115" s="123"/>
    </row>
    <row r="4116" spans="1:1" ht="15" customHeight="1">
      <c r="A4116" s="123"/>
    </row>
    <row r="4117" spans="1:1" ht="15" customHeight="1">
      <c r="A4117" s="123"/>
    </row>
    <row r="4118" spans="1:1" ht="15" customHeight="1">
      <c r="A4118" s="123"/>
    </row>
    <row r="4119" spans="1:1" ht="15" customHeight="1">
      <c r="A4119" s="123"/>
    </row>
    <row r="4120" spans="1:1" ht="15" customHeight="1">
      <c r="A4120" s="123"/>
    </row>
    <row r="4121" spans="1:1" ht="15" customHeight="1">
      <c r="A4121" s="123"/>
    </row>
    <row r="4122" spans="1:1" ht="15" customHeight="1">
      <c r="A4122" s="123"/>
    </row>
    <row r="4123" spans="1:1" ht="15" customHeight="1">
      <c r="A4123" s="123"/>
    </row>
    <row r="4124" spans="1:1" ht="15" customHeight="1">
      <c r="A4124" s="123"/>
    </row>
    <row r="4125" spans="1:1" ht="15" customHeight="1">
      <c r="A4125" s="123"/>
    </row>
    <row r="4126" spans="1:1" ht="15" customHeight="1">
      <c r="A4126" s="123"/>
    </row>
    <row r="4127" spans="1:1" ht="15" customHeight="1">
      <c r="A4127" s="123"/>
    </row>
    <row r="4128" spans="1:1" ht="15" customHeight="1">
      <c r="A4128" s="123"/>
    </row>
    <row r="4129" spans="1:1" ht="15" customHeight="1">
      <c r="A4129" s="123"/>
    </row>
    <row r="4130" spans="1:1" ht="15" customHeight="1">
      <c r="A4130" s="123"/>
    </row>
    <row r="4131" spans="1:1" ht="15" customHeight="1">
      <c r="A4131" s="123"/>
    </row>
    <row r="4132" spans="1:1" ht="15" customHeight="1">
      <c r="A4132" s="123"/>
    </row>
    <row r="4133" spans="1:1" ht="15" customHeight="1">
      <c r="A4133" s="123"/>
    </row>
    <row r="4134" spans="1:1" ht="15" customHeight="1">
      <c r="A4134" s="123"/>
    </row>
    <row r="4135" spans="1:1" ht="15" customHeight="1">
      <c r="A4135" s="123"/>
    </row>
    <row r="4136" spans="1:1" ht="15" customHeight="1">
      <c r="A4136" s="123"/>
    </row>
    <row r="4137" spans="1:1" ht="15" customHeight="1">
      <c r="A4137" s="123"/>
    </row>
    <row r="4138" spans="1:1" ht="15" customHeight="1">
      <c r="A4138" s="123"/>
    </row>
    <row r="4139" spans="1:1" ht="15" customHeight="1">
      <c r="A4139" s="123"/>
    </row>
    <row r="4140" spans="1:1" ht="15" customHeight="1">
      <c r="A4140" s="123"/>
    </row>
    <row r="4141" spans="1:1" ht="15" customHeight="1">
      <c r="A4141" s="123"/>
    </row>
    <row r="4142" spans="1:1" ht="15" customHeight="1">
      <c r="A4142" s="123"/>
    </row>
    <row r="4143" spans="1:1" ht="15" customHeight="1">
      <c r="A4143" s="123"/>
    </row>
    <row r="4144" spans="1:1" ht="15" customHeight="1">
      <c r="A4144" s="123"/>
    </row>
    <row r="4145" spans="1:1" ht="15" customHeight="1">
      <c r="A4145" s="123"/>
    </row>
    <row r="4146" spans="1:1" ht="15" customHeight="1">
      <c r="A4146" s="123"/>
    </row>
    <row r="4147" spans="1:1" ht="15" customHeight="1">
      <c r="A4147" s="123"/>
    </row>
    <row r="4148" spans="1:1" ht="15" customHeight="1">
      <c r="A4148" s="123"/>
    </row>
    <row r="4149" spans="1:1" ht="15" customHeight="1">
      <c r="A4149" s="123"/>
    </row>
    <row r="4150" spans="1:1" ht="15" customHeight="1">
      <c r="A4150" s="123"/>
    </row>
    <row r="4151" spans="1:1" ht="15" customHeight="1">
      <c r="A4151" s="123"/>
    </row>
    <row r="4152" spans="1:1" ht="15" customHeight="1">
      <c r="A4152" s="123"/>
    </row>
    <row r="4153" spans="1:1" ht="15" customHeight="1">
      <c r="A4153" s="123"/>
    </row>
    <row r="4154" spans="1:1" ht="15" customHeight="1">
      <c r="A4154" s="123"/>
    </row>
    <row r="4155" spans="1:1" ht="15" customHeight="1">
      <c r="A4155" s="123"/>
    </row>
    <row r="4156" spans="1:1" ht="15" customHeight="1">
      <c r="A4156" s="123"/>
    </row>
    <row r="4157" spans="1:1" ht="15" customHeight="1">
      <c r="A4157" s="123"/>
    </row>
    <row r="4158" spans="1:1" ht="15" customHeight="1">
      <c r="A4158" s="123"/>
    </row>
    <row r="4159" spans="1:1" ht="15" customHeight="1">
      <c r="A4159" s="123"/>
    </row>
    <row r="4160" spans="1:1" ht="15" customHeight="1">
      <c r="A4160" s="123"/>
    </row>
    <row r="4161" spans="1:1" ht="15" customHeight="1">
      <c r="A4161" s="123"/>
    </row>
    <row r="4162" spans="1:1" ht="15" customHeight="1">
      <c r="A4162" s="123"/>
    </row>
    <row r="4163" spans="1:1" ht="15" customHeight="1">
      <c r="A4163" s="123"/>
    </row>
    <row r="4164" spans="1:1" ht="15" customHeight="1">
      <c r="A4164" s="123"/>
    </row>
    <row r="4165" spans="1:1" ht="15" customHeight="1">
      <c r="A4165" s="123"/>
    </row>
    <row r="4166" spans="1:1" ht="15" customHeight="1">
      <c r="A4166" s="123"/>
    </row>
    <row r="4167" spans="1:1" ht="15" customHeight="1">
      <c r="A4167" s="123"/>
    </row>
    <row r="4168" spans="1:1" ht="15" customHeight="1">
      <c r="A4168" s="123"/>
    </row>
    <row r="4169" spans="1:1" ht="15" customHeight="1">
      <c r="A4169" s="123"/>
    </row>
    <row r="4170" spans="1:1" ht="15" customHeight="1">
      <c r="A4170" s="123"/>
    </row>
    <row r="4171" spans="1:1" ht="15" customHeight="1">
      <c r="A4171" s="123"/>
    </row>
    <row r="4172" spans="1:1" ht="15" customHeight="1">
      <c r="A4172" s="123"/>
    </row>
    <row r="4173" spans="1:1" ht="15" customHeight="1">
      <c r="A4173" s="123"/>
    </row>
    <row r="4174" spans="1:1" ht="15" customHeight="1">
      <c r="A4174" s="123"/>
    </row>
    <row r="4175" spans="1:1" ht="15" customHeight="1">
      <c r="A4175" s="123"/>
    </row>
    <row r="4176" spans="1:1" ht="15" customHeight="1">
      <c r="A4176" s="123"/>
    </row>
    <row r="4177" spans="1:1" ht="15" customHeight="1">
      <c r="A4177" s="123"/>
    </row>
    <row r="4178" spans="1:1" ht="15" customHeight="1">
      <c r="A4178" s="123"/>
    </row>
    <row r="4179" spans="1:1" ht="15" customHeight="1">
      <c r="A4179" s="123"/>
    </row>
    <row r="4180" spans="1:1" ht="15" customHeight="1">
      <c r="A4180" s="123"/>
    </row>
    <row r="4181" spans="1:1" ht="15" customHeight="1">
      <c r="A4181" s="123"/>
    </row>
    <row r="4182" spans="1:1" ht="15" customHeight="1">
      <c r="A4182" s="123"/>
    </row>
    <row r="4183" spans="1:1" ht="15" customHeight="1">
      <c r="A4183" s="123"/>
    </row>
    <row r="4184" spans="1:1" ht="15" customHeight="1">
      <c r="A4184" s="123"/>
    </row>
    <row r="4185" spans="1:1" ht="15" customHeight="1">
      <c r="A4185" s="123"/>
    </row>
    <row r="4186" spans="1:1" ht="15" customHeight="1">
      <c r="A4186" s="123"/>
    </row>
    <row r="4187" spans="1:1" ht="15" customHeight="1">
      <c r="A4187" s="123"/>
    </row>
    <row r="4188" spans="1:1" ht="15" customHeight="1">
      <c r="A4188" s="123"/>
    </row>
    <row r="4189" spans="1:1" ht="15" customHeight="1">
      <c r="A4189" s="123"/>
    </row>
    <row r="4190" spans="1:1" ht="15" customHeight="1">
      <c r="A4190" s="123"/>
    </row>
    <row r="4191" spans="1:1" ht="15" customHeight="1">
      <c r="A4191" s="123"/>
    </row>
    <row r="4192" spans="1:1" ht="15" customHeight="1">
      <c r="A4192" s="123"/>
    </row>
    <row r="4193" spans="1:1" ht="15" customHeight="1">
      <c r="A4193" s="123"/>
    </row>
    <row r="4194" spans="1:1" ht="15" customHeight="1">
      <c r="A4194" s="123"/>
    </row>
    <row r="4195" spans="1:1" ht="15" customHeight="1">
      <c r="A4195" s="123"/>
    </row>
    <row r="4196" spans="1:1" ht="15" customHeight="1">
      <c r="A4196" s="123"/>
    </row>
    <row r="4197" spans="1:1" ht="15" customHeight="1">
      <c r="A4197" s="123"/>
    </row>
    <row r="4198" spans="1:1" ht="15" customHeight="1">
      <c r="A4198" s="123"/>
    </row>
    <row r="4199" spans="1:1" ht="15" customHeight="1">
      <c r="A4199" s="123"/>
    </row>
    <row r="4200" spans="1:1" ht="15" customHeight="1">
      <c r="A4200" s="123"/>
    </row>
    <row r="4201" spans="1:1" ht="15" customHeight="1">
      <c r="A4201" s="123"/>
    </row>
    <row r="4202" spans="1:1" ht="15" customHeight="1">
      <c r="A4202" s="123"/>
    </row>
    <row r="4203" spans="1:1" ht="15" customHeight="1">
      <c r="A4203" s="123"/>
    </row>
    <row r="4204" spans="1:1" ht="15" customHeight="1">
      <c r="A4204" s="123"/>
    </row>
    <row r="4205" spans="1:1" ht="15" customHeight="1">
      <c r="A4205" s="123"/>
    </row>
    <row r="4206" spans="1:1" ht="15" customHeight="1">
      <c r="A4206" s="123"/>
    </row>
    <row r="4207" spans="1:1" ht="15" customHeight="1">
      <c r="A4207" s="123"/>
    </row>
    <row r="4208" spans="1:1" ht="15" customHeight="1">
      <c r="A4208" s="123"/>
    </row>
    <row r="4209" spans="1:1" ht="15" customHeight="1">
      <c r="A4209" s="123"/>
    </row>
    <row r="4210" spans="1:1" ht="15" customHeight="1">
      <c r="A4210" s="123"/>
    </row>
    <row r="4211" spans="1:1" ht="15" customHeight="1">
      <c r="A4211" s="123"/>
    </row>
    <row r="4212" spans="1:1" ht="15" customHeight="1">
      <c r="A4212" s="123"/>
    </row>
    <row r="4213" spans="1:1" ht="15" customHeight="1">
      <c r="A4213" s="123"/>
    </row>
    <row r="4214" spans="1:1" ht="15" customHeight="1">
      <c r="A4214" s="123"/>
    </row>
    <row r="4215" spans="1:1" ht="15" customHeight="1">
      <c r="A4215" s="123"/>
    </row>
    <row r="4216" spans="1:1" ht="15" customHeight="1">
      <c r="A4216" s="123"/>
    </row>
    <row r="4217" spans="1:1" ht="15" customHeight="1">
      <c r="A4217" s="123"/>
    </row>
    <row r="4218" spans="1:1" ht="15" customHeight="1">
      <c r="A4218" s="123"/>
    </row>
    <row r="4219" spans="1:1" ht="15" customHeight="1">
      <c r="A4219" s="123"/>
    </row>
    <row r="4220" spans="1:1" ht="15" customHeight="1">
      <c r="A4220" s="123"/>
    </row>
    <row r="4221" spans="1:1" ht="15" customHeight="1">
      <c r="A4221" s="123"/>
    </row>
    <row r="4222" spans="1:1" ht="15" customHeight="1">
      <c r="A4222" s="123"/>
    </row>
    <row r="4223" spans="1:1" ht="15" customHeight="1">
      <c r="A4223" s="123"/>
    </row>
    <row r="4224" spans="1:1" ht="15" customHeight="1">
      <c r="A4224" s="123"/>
    </row>
    <row r="4225" spans="1:1" ht="15" customHeight="1">
      <c r="A4225" s="123"/>
    </row>
    <row r="4226" spans="1:1" ht="15" customHeight="1">
      <c r="A4226" s="123"/>
    </row>
    <row r="4227" spans="1:1" ht="15" customHeight="1">
      <c r="A4227" s="123"/>
    </row>
    <row r="4228" spans="1:1" ht="15" customHeight="1">
      <c r="A4228" s="123"/>
    </row>
    <row r="4229" spans="1:1" ht="15" customHeight="1">
      <c r="A4229" s="123"/>
    </row>
    <row r="4230" spans="1:1" ht="15" customHeight="1">
      <c r="A4230" s="123"/>
    </row>
    <row r="4231" spans="1:1" ht="15" customHeight="1">
      <c r="A4231" s="123"/>
    </row>
    <row r="4232" spans="1:1" ht="15" customHeight="1">
      <c r="A4232" s="123"/>
    </row>
    <row r="4233" spans="1:1" ht="15" customHeight="1">
      <c r="A4233" s="123"/>
    </row>
    <row r="4234" spans="1:1" ht="15" customHeight="1">
      <c r="A4234" s="123"/>
    </row>
    <row r="4235" spans="1:1" ht="15" customHeight="1">
      <c r="A4235" s="123"/>
    </row>
    <row r="4236" spans="1:1" ht="15" customHeight="1">
      <c r="A4236" s="123"/>
    </row>
    <row r="4237" spans="1:1" ht="15" customHeight="1">
      <c r="A4237" s="123"/>
    </row>
    <row r="4238" spans="1:1" ht="15" customHeight="1">
      <c r="A4238" s="123"/>
    </row>
    <row r="4239" spans="1:1" ht="15" customHeight="1">
      <c r="A4239" s="123"/>
    </row>
    <row r="4240" spans="1:1" ht="15" customHeight="1">
      <c r="A4240" s="123"/>
    </row>
    <row r="4241" spans="1:1" ht="15" customHeight="1">
      <c r="A4241" s="123"/>
    </row>
    <row r="4242" spans="1:1" ht="15" customHeight="1">
      <c r="A4242" s="123"/>
    </row>
    <row r="4243" spans="1:1" ht="15" customHeight="1">
      <c r="A4243" s="123"/>
    </row>
    <row r="4244" spans="1:1" ht="15" customHeight="1">
      <c r="A4244" s="123"/>
    </row>
    <row r="4245" spans="1:1" ht="15" customHeight="1">
      <c r="A4245" s="123"/>
    </row>
    <row r="4246" spans="1:1" ht="15" customHeight="1">
      <c r="A4246" s="123"/>
    </row>
    <row r="4247" spans="1:1" ht="15" customHeight="1">
      <c r="A4247" s="123"/>
    </row>
    <row r="4248" spans="1:1" ht="15" customHeight="1">
      <c r="A4248" s="123"/>
    </row>
    <row r="4249" spans="1:1" ht="15" customHeight="1">
      <c r="A4249" s="123"/>
    </row>
    <row r="4250" spans="1:1" ht="15" customHeight="1">
      <c r="A4250" s="123"/>
    </row>
    <row r="4251" spans="1:1" ht="15" customHeight="1">
      <c r="A4251" s="123"/>
    </row>
    <row r="4252" spans="1:1" ht="15" customHeight="1">
      <c r="A4252" s="123"/>
    </row>
    <row r="4253" spans="1:1" ht="15" customHeight="1">
      <c r="A4253" s="123"/>
    </row>
    <row r="4254" spans="1:1" ht="15" customHeight="1">
      <c r="A4254" s="123"/>
    </row>
    <row r="4255" spans="1:1" ht="15" customHeight="1">
      <c r="A4255" s="123"/>
    </row>
    <row r="4256" spans="1:1" ht="15" customHeight="1">
      <c r="A4256" s="123"/>
    </row>
    <row r="4257" spans="1:1" ht="15" customHeight="1">
      <c r="A4257" s="123"/>
    </row>
    <row r="4258" spans="1:1" ht="15" customHeight="1">
      <c r="A4258" s="123"/>
    </row>
    <row r="4259" spans="1:1" ht="15" customHeight="1">
      <c r="A4259" s="123"/>
    </row>
    <row r="4260" spans="1:1" ht="15" customHeight="1">
      <c r="A4260" s="123"/>
    </row>
    <row r="4261" spans="1:1" ht="15" customHeight="1">
      <c r="A4261" s="123"/>
    </row>
    <row r="4262" spans="1:1" ht="15" customHeight="1">
      <c r="A4262" s="123"/>
    </row>
    <row r="4263" spans="1:1" ht="15" customHeight="1">
      <c r="A4263" s="123"/>
    </row>
    <row r="4264" spans="1:1" ht="15" customHeight="1">
      <c r="A4264" s="123"/>
    </row>
    <row r="4265" spans="1:1" ht="15" customHeight="1">
      <c r="A4265" s="123"/>
    </row>
    <row r="4266" spans="1:1" ht="15" customHeight="1">
      <c r="A4266" s="123"/>
    </row>
    <row r="4267" spans="1:1" ht="15" customHeight="1">
      <c r="A4267" s="123"/>
    </row>
    <row r="4268" spans="1:1" ht="15" customHeight="1">
      <c r="A4268" s="123"/>
    </row>
    <row r="4269" spans="1:1" ht="15" customHeight="1">
      <c r="A4269" s="123"/>
    </row>
    <row r="4270" spans="1:1" ht="15" customHeight="1">
      <c r="A4270" s="123"/>
    </row>
    <row r="4271" spans="1:1" ht="15" customHeight="1">
      <c r="A4271" s="123"/>
    </row>
    <row r="4272" spans="1:1" ht="15" customHeight="1">
      <c r="A4272" s="123"/>
    </row>
    <row r="4273" spans="1:1" ht="15" customHeight="1">
      <c r="A4273" s="123"/>
    </row>
    <row r="4274" spans="1:1" ht="15" customHeight="1">
      <c r="A4274" s="123"/>
    </row>
    <row r="4275" spans="1:1" ht="15" customHeight="1">
      <c r="A4275" s="123"/>
    </row>
    <row r="4276" spans="1:1" ht="15" customHeight="1">
      <c r="A4276" s="123"/>
    </row>
    <row r="4277" spans="1:1" ht="15" customHeight="1">
      <c r="A4277" s="123"/>
    </row>
    <row r="4278" spans="1:1" ht="15" customHeight="1">
      <c r="A4278" s="123"/>
    </row>
    <row r="4279" spans="1:1" ht="15" customHeight="1">
      <c r="A4279" s="123"/>
    </row>
    <row r="4280" spans="1:1" ht="15" customHeight="1">
      <c r="A4280" s="123"/>
    </row>
    <row r="4281" spans="1:1" ht="15" customHeight="1">
      <c r="A4281" s="123"/>
    </row>
    <row r="4282" spans="1:1" ht="15" customHeight="1">
      <c r="A4282" s="123"/>
    </row>
    <row r="4283" spans="1:1" ht="15" customHeight="1">
      <c r="A4283" s="123"/>
    </row>
    <row r="4284" spans="1:1" ht="15" customHeight="1">
      <c r="A4284" s="123"/>
    </row>
    <row r="4285" spans="1:1" ht="15" customHeight="1">
      <c r="A4285" s="123"/>
    </row>
    <row r="4286" spans="1:1" ht="15" customHeight="1">
      <c r="A4286" s="123"/>
    </row>
    <row r="4287" spans="1:1" ht="15" customHeight="1">
      <c r="A4287" s="123"/>
    </row>
    <row r="4288" spans="1:1" ht="15" customHeight="1">
      <c r="A4288" s="123"/>
    </row>
    <row r="4289" spans="1:1" ht="15" customHeight="1">
      <c r="A4289" s="123"/>
    </row>
    <row r="4290" spans="1:1" ht="15" customHeight="1">
      <c r="A4290" s="123"/>
    </row>
    <row r="4291" spans="1:1" ht="15" customHeight="1">
      <c r="A4291" s="123"/>
    </row>
    <row r="4292" spans="1:1" ht="15" customHeight="1">
      <c r="A4292" s="123"/>
    </row>
    <row r="4293" spans="1:1" ht="15" customHeight="1">
      <c r="A4293" s="123"/>
    </row>
    <row r="4294" spans="1:1" ht="15" customHeight="1">
      <c r="A4294" s="123"/>
    </row>
    <row r="4295" spans="1:1" ht="15" customHeight="1">
      <c r="A4295" s="123"/>
    </row>
    <row r="4296" spans="1:1" ht="15" customHeight="1">
      <c r="A4296" s="123"/>
    </row>
    <row r="4297" spans="1:1" ht="15" customHeight="1">
      <c r="A4297" s="123"/>
    </row>
    <row r="4298" spans="1:1" ht="15" customHeight="1">
      <c r="A4298" s="123"/>
    </row>
    <row r="4299" spans="1:1" ht="15" customHeight="1">
      <c r="A4299" s="123"/>
    </row>
    <row r="4300" spans="1:1" ht="15" customHeight="1">
      <c r="A4300" s="123"/>
    </row>
    <row r="4301" spans="1:1" ht="15" customHeight="1">
      <c r="A4301" s="123"/>
    </row>
    <row r="4302" spans="1:1" ht="15" customHeight="1">
      <c r="A4302" s="123"/>
    </row>
    <row r="4303" spans="1:1" ht="15" customHeight="1">
      <c r="A4303" s="123"/>
    </row>
    <row r="4304" spans="1:1" ht="15" customHeight="1">
      <c r="A4304" s="123"/>
    </row>
    <row r="4305" spans="1:1" ht="15" customHeight="1">
      <c r="A4305" s="123"/>
    </row>
    <row r="4306" spans="1:1" ht="15" customHeight="1">
      <c r="A4306" s="123"/>
    </row>
    <row r="4307" spans="1:1" ht="15" customHeight="1">
      <c r="A4307" s="123"/>
    </row>
    <row r="4308" spans="1:1" ht="15" customHeight="1">
      <c r="A4308" s="123"/>
    </row>
    <row r="4309" spans="1:1" ht="15" customHeight="1">
      <c r="A4309" s="123"/>
    </row>
    <row r="4310" spans="1:1" ht="15" customHeight="1">
      <c r="A4310" s="123"/>
    </row>
    <row r="4311" spans="1:1" ht="15" customHeight="1">
      <c r="A4311" s="123"/>
    </row>
    <row r="4312" spans="1:1" ht="15" customHeight="1">
      <c r="A4312" s="123"/>
    </row>
    <row r="4313" spans="1:1" ht="15" customHeight="1">
      <c r="A4313" s="123"/>
    </row>
    <row r="4314" spans="1:1" ht="15" customHeight="1">
      <c r="A4314" s="123"/>
    </row>
    <row r="4315" spans="1:1" ht="15" customHeight="1">
      <c r="A4315" s="123"/>
    </row>
    <row r="4316" spans="1:1" ht="15" customHeight="1">
      <c r="A4316" s="123"/>
    </row>
    <row r="4317" spans="1:1" ht="15" customHeight="1">
      <c r="A4317" s="123"/>
    </row>
    <row r="4318" spans="1:1" ht="15" customHeight="1">
      <c r="A4318" s="123"/>
    </row>
    <row r="4319" spans="1:1" ht="15" customHeight="1">
      <c r="A4319" s="123"/>
    </row>
    <row r="4320" spans="1:1" ht="15" customHeight="1">
      <c r="A4320" s="123"/>
    </row>
    <row r="4321" spans="1:1" ht="15" customHeight="1">
      <c r="A4321" s="123"/>
    </row>
    <row r="4322" spans="1:1" ht="15" customHeight="1">
      <c r="A4322" s="123"/>
    </row>
    <row r="4323" spans="1:1" ht="15" customHeight="1">
      <c r="A4323" s="123"/>
    </row>
    <row r="4324" spans="1:1" ht="15" customHeight="1">
      <c r="A4324" s="123"/>
    </row>
    <row r="4325" spans="1:1" ht="15" customHeight="1">
      <c r="A4325" s="123"/>
    </row>
    <row r="4326" spans="1:1" ht="15" customHeight="1">
      <c r="A4326" s="123"/>
    </row>
    <row r="4327" spans="1:1" ht="15" customHeight="1">
      <c r="A4327" s="123"/>
    </row>
    <row r="4328" spans="1:1" ht="15" customHeight="1">
      <c r="A4328" s="123"/>
    </row>
    <row r="4329" spans="1:1" ht="15" customHeight="1">
      <c r="A4329" s="123"/>
    </row>
    <row r="4330" spans="1:1" ht="15" customHeight="1">
      <c r="A4330" s="123"/>
    </row>
    <row r="4331" spans="1:1" ht="15" customHeight="1">
      <c r="A4331" s="123"/>
    </row>
    <row r="4332" spans="1:1" ht="15" customHeight="1">
      <c r="A4332" s="123"/>
    </row>
    <row r="4333" spans="1:1" ht="15" customHeight="1">
      <c r="A4333" s="123"/>
    </row>
    <row r="4334" spans="1:1" ht="15" customHeight="1">
      <c r="A4334" s="123"/>
    </row>
    <row r="4335" spans="1:1" ht="15" customHeight="1">
      <c r="A4335" s="123"/>
    </row>
    <row r="4336" spans="1:1" ht="15" customHeight="1">
      <c r="A4336" s="123"/>
    </row>
    <row r="4337" spans="1:1" ht="15" customHeight="1">
      <c r="A4337" s="123"/>
    </row>
    <row r="4338" spans="1:1" ht="15" customHeight="1">
      <c r="A4338" s="123"/>
    </row>
    <row r="4339" spans="1:1" ht="15" customHeight="1">
      <c r="A4339" s="123"/>
    </row>
    <row r="4340" spans="1:1" ht="15" customHeight="1">
      <c r="A4340" s="123"/>
    </row>
    <row r="4341" spans="1:1" ht="15" customHeight="1">
      <c r="A4341" s="123"/>
    </row>
    <row r="4342" spans="1:1" ht="15" customHeight="1">
      <c r="A4342" s="123"/>
    </row>
    <row r="4343" spans="1:1" ht="15" customHeight="1">
      <c r="A4343" s="123"/>
    </row>
    <row r="4344" spans="1:1" ht="15" customHeight="1">
      <c r="A4344" s="123"/>
    </row>
    <row r="4345" spans="1:1" ht="15" customHeight="1">
      <c r="A4345" s="123"/>
    </row>
    <row r="4346" spans="1:1" ht="15" customHeight="1">
      <c r="A4346" s="123"/>
    </row>
    <row r="4347" spans="1:1" ht="15" customHeight="1">
      <c r="A4347" s="123"/>
    </row>
    <row r="4348" spans="1:1" ht="15" customHeight="1">
      <c r="A4348" s="123"/>
    </row>
    <row r="4349" spans="1:1" ht="15" customHeight="1">
      <c r="A4349" s="123"/>
    </row>
    <row r="4350" spans="1:1" ht="15" customHeight="1">
      <c r="A4350" s="123"/>
    </row>
    <row r="4351" spans="1:1" ht="15" customHeight="1">
      <c r="A4351" s="123"/>
    </row>
    <row r="4352" spans="1:1" ht="15" customHeight="1">
      <c r="A4352" s="123"/>
    </row>
    <row r="4353" spans="1:1" ht="15" customHeight="1">
      <c r="A4353" s="123"/>
    </row>
    <row r="4354" spans="1:1" ht="15" customHeight="1">
      <c r="A4354" s="123"/>
    </row>
    <row r="4355" spans="1:1" ht="15" customHeight="1">
      <c r="A4355" s="123"/>
    </row>
    <row r="4356" spans="1:1" ht="15" customHeight="1">
      <c r="A4356" s="123"/>
    </row>
    <row r="4357" spans="1:1" ht="15" customHeight="1">
      <c r="A4357" s="123"/>
    </row>
    <row r="4358" spans="1:1" ht="15" customHeight="1">
      <c r="A4358" s="123"/>
    </row>
    <row r="4359" spans="1:1" ht="15" customHeight="1">
      <c r="A4359" s="123"/>
    </row>
    <row r="4360" spans="1:1" ht="15" customHeight="1">
      <c r="A4360" s="123"/>
    </row>
    <row r="4361" spans="1:1" ht="15" customHeight="1">
      <c r="A4361" s="123"/>
    </row>
    <row r="4362" spans="1:1" ht="15" customHeight="1">
      <c r="A4362" s="123"/>
    </row>
    <row r="4363" spans="1:1" ht="15" customHeight="1">
      <c r="A4363" s="123"/>
    </row>
    <row r="4364" spans="1:1" ht="15" customHeight="1">
      <c r="A4364" s="123"/>
    </row>
    <row r="4365" spans="1:1" ht="15" customHeight="1">
      <c r="A4365" s="123"/>
    </row>
    <row r="4366" spans="1:1" ht="15" customHeight="1">
      <c r="A4366" s="123"/>
    </row>
    <row r="4367" spans="1:1" ht="15" customHeight="1">
      <c r="A4367" s="123"/>
    </row>
    <row r="4368" spans="1:1" ht="15" customHeight="1">
      <c r="A4368" s="123"/>
    </row>
    <row r="4369" spans="1:1" ht="15" customHeight="1">
      <c r="A4369" s="123"/>
    </row>
    <row r="4370" spans="1:1" ht="15" customHeight="1">
      <c r="A4370" s="123"/>
    </row>
    <row r="4371" spans="1:1" ht="15" customHeight="1">
      <c r="A4371" s="123"/>
    </row>
    <row r="4372" spans="1:1" ht="15" customHeight="1">
      <c r="A4372" s="123"/>
    </row>
    <row r="4373" spans="1:1" ht="15" customHeight="1">
      <c r="A4373" s="123"/>
    </row>
    <row r="4374" spans="1:1" ht="15" customHeight="1">
      <c r="A4374" s="123"/>
    </row>
    <row r="4375" spans="1:1" ht="15" customHeight="1">
      <c r="A4375" s="123"/>
    </row>
    <row r="4376" spans="1:1" ht="15" customHeight="1">
      <c r="A4376" s="123"/>
    </row>
    <row r="4377" spans="1:1" ht="15" customHeight="1">
      <c r="A4377" s="123"/>
    </row>
    <row r="4378" spans="1:1" ht="15" customHeight="1">
      <c r="A4378" s="123"/>
    </row>
    <row r="4379" spans="1:1" ht="15" customHeight="1">
      <c r="A4379" s="123"/>
    </row>
    <row r="4380" spans="1:1" ht="15" customHeight="1">
      <c r="A4380" s="123"/>
    </row>
    <row r="4381" spans="1:1" ht="15" customHeight="1">
      <c r="A4381" s="123"/>
    </row>
    <row r="4382" spans="1:1" ht="15" customHeight="1">
      <c r="A4382" s="123"/>
    </row>
    <row r="4383" spans="1:1" ht="15" customHeight="1">
      <c r="A4383" s="123"/>
    </row>
    <row r="4384" spans="1:1" ht="15" customHeight="1">
      <c r="A4384" s="123"/>
    </row>
    <row r="4385" spans="1:1" ht="15" customHeight="1">
      <c r="A4385" s="123"/>
    </row>
    <row r="4386" spans="1:1" ht="15" customHeight="1">
      <c r="A4386" s="123"/>
    </row>
    <row r="4387" spans="1:1" ht="15" customHeight="1">
      <c r="A4387" s="123"/>
    </row>
    <row r="4388" spans="1:1" ht="15" customHeight="1">
      <c r="A4388" s="123"/>
    </row>
    <row r="4389" spans="1:1" ht="15" customHeight="1">
      <c r="A4389" s="123"/>
    </row>
    <row r="4390" spans="1:1" ht="15" customHeight="1">
      <c r="A4390" s="123"/>
    </row>
    <row r="4391" spans="1:1" ht="15" customHeight="1">
      <c r="A4391" s="123"/>
    </row>
    <row r="4392" spans="1:1" ht="15" customHeight="1">
      <c r="A4392" s="123"/>
    </row>
    <row r="4393" spans="1:1" ht="15" customHeight="1">
      <c r="A4393" s="123"/>
    </row>
    <row r="4394" spans="1:1" ht="15" customHeight="1">
      <c r="A4394" s="123"/>
    </row>
    <row r="4395" spans="1:1" ht="15" customHeight="1">
      <c r="A4395" s="123"/>
    </row>
    <row r="4396" spans="1:1" ht="15" customHeight="1">
      <c r="A4396" s="123"/>
    </row>
    <row r="4397" spans="1:1" ht="15" customHeight="1">
      <c r="A4397" s="123"/>
    </row>
    <row r="4398" spans="1:1" ht="15" customHeight="1">
      <c r="A4398" s="123"/>
    </row>
    <row r="4399" spans="1:1" ht="15" customHeight="1">
      <c r="A4399" s="123"/>
    </row>
    <row r="4400" spans="1:1" ht="15" customHeight="1">
      <c r="A4400" s="123"/>
    </row>
    <row r="4401" spans="1:1" ht="15" customHeight="1">
      <c r="A4401" s="123"/>
    </row>
    <row r="4402" spans="1:1" ht="15" customHeight="1">
      <c r="A4402" s="123"/>
    </row>
    <row r="4403" spans="1:1" ht="15" customHeight="1">
      <c r="A4403" s="123"/>
    </row>
    <row r="4404" spans="1:1" ht="15" customHeight="1">
      <c r="A4404" s="123"/>
    </row>
    <row r="4405" spans="1:1" ht="15" customHeight="1">
      <c r="A4405" s="123"/>
    </row>
    <row r="4406" spans="1:1" ht="15" customHeight="1">
      <c r="A4406" s="123"/>
    </row>
    <row r="4407" spans="1:1" ht="15" customHeight="1">
      <c r="A4407" s="123"/>
    </row>
    <row r="4408" spans="1:1" ht="15" customHeight="1">
      <c r="A4408" s="123"/>
    </row>
    <row r="4409" spans="1:1" ht="15" customHeight="1">
      <c r="A4409" s="123"/>
    </row>
    <row r="4410" spans="1:1" ht="15" customHeight="1">
      <c r="A4410" s="123"/>
    </row>
    <row r="4411" spans="1:1" ht="15" customHeight="1">
      <c r="A4411" s="123"/>
    </row>
    <row r="4412" spans="1:1" ht="15" customHeight="1">
      <c r="A4412" s="123"/>
    </row>
    <row r="4413" spans="1:1" ht="15" customHeight="1">
      <c r="A4413" s="123"/>
    </row>
    <row r="4414" spans="1:1" ht="15" customHeight="1">
      <c r="A4414" s="123"/>
    </row>
    <row r="4415" spans="1:1" ht="15" customHeight="1">
      <c r="A4415" s="123"/>
    </row>
    <row r="4416" spans="1:1" ht="15" customHeight="1">
      <c r="A4416" s="123"/>
    </row>
    <row r="4417" spans="1:1" ht="15" customHeight="1">
      <c r="A4417" s="123"/>
    </row>
    <row r="4418" spans="1:1" ht="15" customHeight="1">
      <c r="A4418" s="123"/>
    </row>
    <row r="4419" spans="1:1" ht="15" customHeight="1">
      <c r="A4419" s="123"/>
    </row>
    <row r="4420" spans="1:1" ht="15" customHeight="1">
      <c r="A4420" s="123"/>
    </row>
    <row r="4421" spans="1:1" ht="15" customHeight="1">
      <c r="A4421" s="123"/>
    </row>
    <row r="4422" spans="1:1" ht="15" customHeight="1">
      <c r="A4422" s="123"/>
    </row>
    <row r="4423" spans="1:1" ht="15" customHeight="1">
      <c r="A4423" s="123"/>
    </row>
    <row r="4424" spans="1:1" ht="15" customHeight="1">
      <c r="A4424" s="123"/>
    </row>
    <row r="4425" spans="1:1" ht="15" customHeight="1">
      <c r="A4425" s="123"/>
    </row>
    <row r="4426" spans="1:1" ht="15" customHeight="1">
      <c r="A4426" s="123"/>
    </row>
    <row r="4427" spans="1:1" ht="15" customHeight="1">
      <c r="A4427" s="123"/>
    </row>
    <row r="4428" spans="1:1" ht="15" customHeight="1">
      <c r="A4428" s="123"/>
    </row>
    <row r="4429" spans="1:1" ht="15" customHeight="1">
      <c r="A4429" s="123"/>
    </row>
    <row r="4430" spans="1:1" ht="15" customHeight="1">
      <c r="A4430" s="123"/>
    </row>
    <row r="4431" spans="1:1" ht="15" customHeight="1">
      <c r="A4431" s="123"/>
    </row>
    <row r="4432" spans="1:1" ht="15" customHeight="1">
      <c r="A4432" s="123"/>
    </row>
    <row r="4433" spans="1:1" ht="15" customHeight="1">
      <c r="A4433" s="123"/>
    </row>
    <row r="4434" spans="1:1" ht="15" customHeight="1">
      <c r="A4434" s="123"/>
    </row>
    <row r="4435" spans="1:1" ht="15" customHeight="1">
      <c r="A4435" s="123"/>
    </row>
    <row r="4436" spans="1:1" ht="15" customHeight="1">
      <c r="A4436" s="123"/>
    </row>
    <row r="4437" spans="1:1" ht="15" customHeight="1">
      <c r="A4437" s="123"/>
    </row>
    <row r="4438" spans="1:1" ht="15" customHeight="1">
      <c r="A4438" s="123"/>
    </row>
    <row r="4439" spans="1:1" ht="15" customHeight="1">
      <c r="A4439" s="123"/>
    </row>
    <row r="4440" spans="1:1" ht="15" customHeight="1">
      <c r="A4440" s="123"/>
    </row>
    <row r="4441" spans="1:1" ht="15" customHeight="1">
      <c r="A4441" s="123"/>
    </row>
    <row r="4442" spans="1:1" ht="15" customHeight="1">
      <c r="A4442" s="123"/>
    </row>
    <row r="4443" spans="1:1" ht="15" customHeight="1">
      <c r="A4443" s="123"/>
    </row>
    <row r="4444" spans="1:1" ht="15" customHeight="1">
      <c r="A4444" s="123"/>
    </row>
    <row r="4445" spans="1:1" ht="15" customHeight="1">
      <c r="A4445" s="123"/>
    </row>
    <row r="4446" spans="1:1" ht="15" customHeight="1">
      <c r="A4446" s="123"/>
    </row>
    <row r="4447" spans="1:1" ht="15" customHeight="1">
      <c r="A4447" s="123"/>
    </row>
    <row r="4448" spans="1:1" ht="15" customHeight="1">
      <c r="A4448" s="123"/>
    </row>
    <row r="4449" spans="1:1" ht="15" customHeight="1">
      <c r="A4449" s="123"/>
    </row>
    <row r="4450" spans="1:1" ht="15" customHeight="1">
      <c r="A4450" s="123"/>
    </row>
    <row r="4451" spans="1:1" ht="15" customHeight="1">
      <c r="A4451" s="123"/>
    </row>
    <row r="4452" spans="1:1" ht="15" customHeight="1">
      <c r="A4452" s="123"/>
    </row>
    <row r="4453" spans="1:1" ht="15" customHeight="1">
      <c r="A4453" s="123"/>
    </row>
    <row r="4454" spans="1:1" ht="15" customHeight="1">
      <c r="A4454" s="123"/>
    </row>
    <row r="4455" spans="1:1" ht="15" customHeight="1">
      <c r="A4455" s="123"/>
    </row>
    <row r="4456" spans="1:1" ht="15" customHeight="1">
      <c r="A4456" s="123"/>
    </row>
    <row r="4457" spans="1:1" ht="15" customHeight="1">
      <c r="A4457" s="123"/>
    </row>
    <row r="4458" spans="1:1" ht="15" customHeight="1">
      <c r="A4458" s="123"/>
    </row>
    <row r="4459" spans="1:1" ht="15" customHeight="1">
      <c r="A4459" s="123"/>
    </row>
    <row r="4460" spans="1:1" ht="15" customHeight="1">
      <c r="A4460" s="123"/>
    </row>
    <row r="4461" spans="1:1" ht="15" customHeight="1">
      <c r="A4461" s="123"/>
    </row>
    <row r="4462" spans="1:1" ht="15" customHeight="1">
      <c r="A4462" s="123"/>
    </row>
    <row r="4463" spans="1:1" ht="15" customHeight="1">
      <c r="A4463" s="123"/>
    </row>
    <row r="4464" spans="1:1" ht="15" customHeight="1">
      <c r="A4464" s="123"/>
    </row>
    <row r="4465" spans="1:1" ht="15" customHeight="1">
      <c r="A4465" s="123"/>
    </row>
    <row r="4466" spans="1:1" ht="15" customHeight="1">
      <c r="A4466" s="123"/>
    </row>
    <row r="4467" spans="1:1" ht="15" customHeight="1">
      <c r="A4467" s="123"/>
    </row>
    <row r="4468" spans="1:1" ht="15" customHeight="1">
      <c r="A4468" s="123"/>
    </row>
    <row r="4469" spans="1:1" ht="15" customHeight="1">
      <c r="A4469" s="123"/>
    </row>
    <row r="4470" spans="1:1" ht="15" customHeight="1">
      <c r="A4470" s="123"/>
    </row>
    <row r="4471" spans="1:1" ht="15" customHeight="1">
      <c r="A4471" s="123"/>
    </row>
    <row r="4472" spans="1:1" ht="15" customHeight="1">
      <c r="A4472" s="123"/>
    </row>
    <row r="4473" spans="1:1" ht="15" customHeight="1">
      <c r="A4473" s="123"/>
    </row>
    <row r="4474" spans="1:1" ht="15" customHeight="1">
      <c r="A4474" s="123"/>
    </row>
    <row r="4475" spans="1:1" ht="15" customHeight="1">
      <c r="A4475" s="123"/>
    </row>
    <row r="4476" spans="1:1" ht="15" customHeight="1">
      <c r="A4476" s="123"/>
    </row>
    <row r="4477" spans="1:1" ht="15" customHeight="1">
      <c r="A4477" s="123"/>
    </row>
    <row r="4478" spans="1:1" ht="15" customHeight="1">
      <c r="A4478" s="123"/>
    </row>
    <row r="4479" spans="1:1" ht="15" customHeight="1">
      <c r="A4479" s="123"/>
    </row>
    <row r="4480" spans="1:1" ht="15" customHeight="1">
      <c r="A4480" s="123"/>
    </row>
    <row r="4481" spans="1:1" ht="15" customHeight="1">
      <c r="A4481" s="123"/>
    </row>
    <row r="4482" spans="1:1" ht="15" customHeight="1">
      <c r="A4482" s="123"/>
    </row>
    <row r="4483" spans="1:1" ht="15" customHeight="1">
      <c r="A4483" s="123"/>
    </row>
    <row r="4484" spans="1:1" ht="15" customHeight="1">
      <c r="A4484" s="123"/>
    </row>
    <row r="4485" spans="1:1" ht="15" customHeight="1">
      <c r="A4485" s="123"/>
    </row>
    <row r="4486" spans="1:1" ht="15" customHeight="1">
      <c r="A4486" s="123"/>
    </row>
    <row r="4487" spans="1:1" ht="15" customHeight="1">
      <c r="A4487" s="123"/>
    </row>
    <row r="4488" spans="1:1" ht="15" customHeight="1">
      <c r="A4488" s="123"/>
    </row>
    <row r="4489" spans="1:1" ht="15" customHeight="1">
      <c r="A4489" s="123"/>
    </row>
    <row r="4490" spans="1:1" ht="15" customHeight="1">
      <c r="A4490" s="123"/>
    </row>
    <row r="4491" spans="1:1" ht="15" customHeight="1">
      <c r="A4491" s="123"/>
    </row>
    <row r="4492" spans="1:1" ht="15" customHeight="1">
      <c r="A4492" s="123"/>
    </row>
    <row r="4493" spans="1:1" ht="15" customHeight="1">
      <c r="A4493" s="123"/>
    </row>
    <row r="4494" spans="1:1" ht="15" customHeight="1">
      <c r="A4494" s="123"/>
    </row>
    <row r="4495" spans="1:1" ht="15" customHeight="1">
      <c r="A4495" s="123"/>
    </row>
    <row r="4496" spans="1:1" ht="15" customHeight="1">
      <c r="A4496" s="123"/>
    </row>
    <row r="4497" spans="1:1" ht="15" customHeight="1">
      <c r="A4497" s="123"/>
    </row>
    <row r="4498" spans="1:1" ht="15" customHeight="1">
      <c r="A4498" s="123"/>
    </row>
    <row r="4499" spans="1:1" ht="15" customHeight="1">
      <c r="A4499" s="123"/>
    </row>
    <row r="4500" spans="1:1" ht="15" customHeight="1">
      <c r="A4500" s="123"/>
    </row>
    <row r="4501" spans="1:1" ht="15" customHeight="1">
      <c r="A4501" s="123"/>
    </row>
    <row r="4502" spans="1:1" ht="15" customHeight="1">
      <c r="A4502" s="123"/>
    </row>
    <row r="4503" spans="1:1" ht="15" customHeight="1">
      <c r="A4503" s="123"/>
    </row>
    <row r="4504" spans="1:1" ht="15" customHeight="1">
      <c r="A4504" s="123"/>
    </row>
    <row r="4505" spans="1:1" ht="15" customHeight="1">
      <c r="A4505" s="123"/>
    </row>
    <row r="4506" spans="1:1" ht="15" customHeight="1">
      <c r="A4506" s="123"/>
    </row>
    <row r="4507" spans="1:1" ht="15" customHeight="1">
      <c r="A4507" s="123"/>
    </row>
    <row r="4508" spans="1:1" ht="15" customHeight="1">
      <c r="A4508" s="123"/>
    </row>
    <row r="4509" spans="1:1" ht="15" customHeight="1">
      <c r="A4509" s="123"/>
    </row>
    <row r="4510" spans="1:1" ht="15" customHeight="1">
      <c r="A4510" s="123"/>
    </row>
    <row r="4511" spans="1:1" ht="15" customHeight="1">
      <c r="A4511" s="123"/>
    </row>
    <row r="4512" spans="1:1" ht="15" customHeight="1">
      <c r="A4512" s="123"/>
    </row>
    <row r="4513" spans="1:1" ht="15" customHeight="1">
      <c r="A4513" s="123"/>
    </row>
    <row r="4514" spans="1:1" ht="15" customHeight="1">
      <c r="A4514" s="123"/>
    </row>
    <row r="4515" spans="1:1" ht="15" customHeight="1">
      <c r="A4515" s="123"/>
    </row>
    <row r="4516" spans="1:1" ht="15" customHeight="1">
      <c r="A4516" s="123"/>
    </row>
    <row r="4517" spans="1:1" ht="15" customHeight="1">
      <c r="A4517" s="123"/>
    </row>
    <row r="4518" spans="1:1" ht="15" customHeight="1">
      <c r="A4518" s="123"/>
    </row>
    <row r="4519" spans="1:1" ht="15" customHeight="1">
      <c r="A4519" s="123"/>
    </row>
    <row r="4520" spans="1:1" ht="15" customHeight="1">
      <c r="A4520" s="123"/>
    </row>
    <row r="4521" spans="1:1" ht="15" customHeight="1">
      <c r="A4521" s="123"/>
    </row>
    <row r="4522" spans="1:1" ht="15" customHeight="1">
      <c r="A4522" s="123"/>
    </row>
    <row r="4523" spans="1:1" ht="15" customHeight="1">
      <c r="A4523" s="123"/>
    </row>
    <row r="4524" spans="1:1" ht="15" customHeight="1">
      <c r="A4524" s="123"/>
    </row>
    <row r="4525" spans="1:1" ht="15" customHeight="1">
      <c r="A4525" s="123"/>
    </row>
    <row r="4526" spans="1:1" ht="15" customHeight="1">
      <c r="A4526" s="123"/>
    </row>
    <row r="4527" spans="1:1" ht="15" customHeight="1">
      <c r="A4527" s="123"/>
    </row>
    <row r="4528" spans="1:1" ht="15" customHeight="1">
      <c r="A4528" s="123"/>
    </row>
    <row r="4529" spans="1:1" ht="15" customHeight="1">
      <c r="A4529" s="123"/>
    </row>
    <row r="4530" spans="1:1" ht="15" customHeight="1">
      <c r="A4530" s="123"/>
    </row>
    <row r="4531" spans="1:1" ht="15" customHeight="1">
      <c r="A4531" s="123"/>
    </row>
    <row r="4532" spans="1:1" ht="15" customHeight="1">
      <c r="A4532" s="123"/>
    </row>
    <row r="4533" spans="1:1" ht="15" customHeight="1">
      <c r="A4533" s="123"/>
    </row>
    <row r="4534" spans="1:1" ht="15" customHeight="1">
      <c r="A4534" s="123"/>
    </row>
    <row r="4535" spans="1:1" ht="15" customHeight="1">
      <c r="A4535" s="123"/>
    </row>
    <row r="4536" spans="1:1" ht="15" customHeight="1">
      <c r="A4536" s="123"/>
    </row>
    <row r="4537" spans="1:1" ht="15" customHeight="1">
      <c r="A4537" s="123"/>
    </row>
    <row r="4538" spans="1:1" ht="15" customHeight="1">
      <c r="A4538" s="123"/>
    </row>
    <row r="4539" spans="1:1" ht="15" customHeight="1">
      <c r="A4539" s="123"/>
    </row>
    <row r="4540" spans="1:1" ht="15" customHeight="1">
      <c r="A4540" s="123"/>
    </row>
    <row r="4541" spans="1:1" ht="15" customHeight="1">
      <c r="A4541" s="123"/>
    </row>
    <row r="4542" spans="1:1" ht="15" customHeight="1">
      <c r="A4542" s="123"/>
    </row>
    <row r="4543" spans="1:1" ht="15" customHeight="1">
      <c r="A4543" s="123"/>
    </row>
    <row r="4544" spans="1:1" ht="15" customHeight="1">
      <c r="A4544" s="123"/>
    </row>
    <row r="4545" spans="1:1" ht="15" customHeight="1">
      <c r="A4545" s="123"/>
    </row>
    <row r="4546" spans="1:1" ht="15" customHeight="1">
      <c r="A4546" s="123"/>
    </row>
    <row r="4547" spans="1:1" ht="15" customHeight="1">
      <c r="A4547" s="123"/>
    </row>
    <row r="4548" spans="1:1" ht="15" customHeight="1">
      <c r="A4548" s="123"/>
    </row>
    <row r="4549" spans="1:1" ht="15" customHeight="1">
      <c r="A4549" s="123"/>
    </row>
    <row r="4550" spans="1:1" ht="15" customHeight="1">
      <c r="A4550" s="123"/>
    </row>
    <row r="4551" spans="1:1" ht="15" customHeight="1">
      <c r="A4551" s="123"/>
    </row>
    <row r="4552" spans="1:1" ht="15" customHeight="1">
      <c r="A4552" s="123"/>
    </row>
    <row r="4553" spans="1:1" ht="15" customHeight="1">
      <c r="A4553" s="123"/>
    </row>
    <row r="4554" spans="1:1" ht="15" customHeight="1">
      <c r="A4554" s="123"/>
    </row>
    <row r="4555" spans="1:1" ht="15" customHeight="1">
      <c r="A4555" s="123"/>
    </row>
    <row r="4556" spans="1:1" ht="15" customHeight="1">
      <c r="A4556" s="123"/>
    </row>
    <row r="4557" spans="1:1" ht="15" customHeight="1">
      <c r="A4557" s="123"/>
    </row>
    <row r="4558" spans="1:1" ht="15" customHeight="1">
      <c r="A4558" s="123"/>
    </row>
    <row r="4559" spans="1:1" ht="15" customHeight="1">
      <c r="A4559" s="123"/>
    </row>
    <row r="4560" spans="1:1" ht="15" customHeight="1">
      <c r="A4560" s="123"/>
    </row>
    <row r="4561" spans="1:1" ht="15" customHeight="1">
      <c r="A4561" s="123"/>
    </row>
    <row r="4562" spans="1:1" ht="15" customHeight="1">
      <c r="A4562" s="123"/>
    </row>
    <row r="4563" spans="1:1" ht="15" customHeight="1">
      <c r="A4563" s="123"/>
    </row>
    <row r="4564" spans="1:1" ht="15" customHeight="1">
      <c r="A4564" s="123"/>
    </row>
    <row r="4565" spans="1:1" ht="15" customHeight="1">
      <c r="A4565" s="123"/>
    </row>
    <row r="4566" spans="1:1" ht="15" customHeight="1">
      <c r="A4566" s="123"/>
    </row>
    <row r="4567" spans="1:1" ht="15" customHeight="1">
      <c r="A4567" s="123"/>
    </row>
    <row r="4568" spans="1:1" ht="15" customHeight="1">
      <c r="A4568" s="123"/>
    </row>
    <row r="4569" spans="1:1" ht="15" customHeight="1">
      <c r="A4569" s="123"/>
    </row>
    <row r="4570" spans="1:1" ht="15" customHeight="1">
      <c r="A4570" s="123"/>
    </row>
    <row r="4571" spans="1:1" ht="15" customHeight="1">
      <c r="A4571" s="123"/>
    </row>
    <row r="4572" spans="1:1" ht="15" customHeight="1">
      <c r="A4572" s="123"/>
    </row>
    <row r="4573" spans="1:1" ht="15" customHeight="1">
      <c r="A4573" s="123"/>
    </row>
    <row r="4574" spans="1:1" ht="15" customHeight="1">
      <c r="A4574" s="123"/>
    </row>
    <row r="4575" spans="1:1" ht="15" customHeight="1">
      <c r="A4575" s="123"/>
    </row>
    <row r="4576" spans="1:1" ht="15" customHeight="1">
      <c r="A4576" s="123"/>
    </row>
    <row r="4577" spans="1:1" ht="15" customHeight="1">
      <c r="A4577" s="123"/>
    </row>
    <row r="4578" spans="1:1" ht="15" customHeight="1">
      <c r="A4578" s="123"/>
    </row>
    <row r="4579" spans="1:1" ht="15" customHeight="1">
      <c r="A4579" s="123"/>
    </row>
    <row r="4580" spans="1:1" ht="15" customHeight="1">
      <c r="A4580" s="123"/>
    </row>
    <row r="4581" spans="1:1" ht="15" customHeight="1">
      <c r="A4581" s="123"/>
    </row>
    <row r="4582" spans="1:1" ht="15" customHeight="1">
      <c r="A4582" s="123"/>
    </row>
    <row r="4583" spans="1:1" ht="15" customHeight="1">
      <c r="A4583" s="123"/>
    </row>
    <row r="4584" spans="1:1" ht="15" customHeight="1">
      <c r="A4584" s="123"/>
    </row>
    <row r="4585" spans="1:1" ht="15" customHeight="1">
      <c r="A4585" s="123"/>
    </row>
    <row r="4586" spans="1:1" ht="15" customHeight="1">
      <c r="A4586" s="123"/>
    </row>
    <row r="4587" spans="1:1" ht="15" customHeight="1">
      <c r="A4587" s="123"/>
    </row>
    <row r="4588" spans="1:1" ht="15" customHeight="1">
      <c r="A4588" s="123"/>
    </row>
    <row r="4589" spans="1:1" ht="15" customHeight="1">
      <c r="A4589" s="123"/>
    </row>
    <row r="4590" spans="1:1" ht="15" customHeight="1">
      <c r="A4590" s="123"/>
    </row>
    <row r="4591" spans="1:1" ht="15" customHeight="1">
      <c r="A4591" s="123"/>
    </row>
    <row r="4592" spans="1:1" ht="15" customHeight="1">
      <c r="A4592" s="123"/>
    </row>
    <row r="4593" spans="1:1" ht="15" customHeight="1">
      <c r="A4593" s="123"/>
    </row>
    <row r="4594" spans="1:1" ht="15" customHeight="1">
      <c r="A4594" s="123"/>
    </row>
    <row r="4595" spans="1:1" ht="15" customHeight="1">
      <c r="A4595" s="123"/>
    </row>
    <row r="4596" spans="1:1" ht="15" customHeight="1">
      <c r="A4596" s="123"/>
    </row>
    <row r="4597" spans="1:1" ht="15" customHeight="1">
      <c r="A4597" s="123"/>
    </row>
    <row r="4598" spans="1:1" ht="15" customHeight="1">
      <c r="A4598" s="123"/>
    </row>
    <row r="4599" spans="1:1" ht="15" customHeight="1">
      <c r="A4599" s="123"/>
    </row>
    <row r="4600" spans="1:1" ht="15" customHeight="1">
      <c r="A4600" s="123"/>
    </row>
    <row r="4601" spans="1:1" ht="15" customHeight="1">
      <c r="A4601" s="123"/>
    </row>
    <row r="4602" spans="1:1" ht="15" customHeight="1">
      <c r="A4602" s="123"/>
    </row>
    <row r="4603" spans="1:1" ht="15" customHeight="1">
      <c r="A4603" s="123"/>
    </row>
    <row r="4604" spans="1:1" ht="15" customHeight="1">
      <c r="A4604" s="123"/>
    </row>
    <row r="4605" spans="1:1" ht="15" customHeight="1">
      <c r="A4605" s="123"/>
    </row>
    <row r="4606" spans="1:1" ht="15" customHeight="1">
      <c r="A4606" s="123"/>
    </row>
    <row r="4607" spans="1:1" ht="15" customHeight="1">
      <c r="A4607" s="123"/>
    </row>
    <row r="4608" spans="1:1" ht="15" customHeight="1">
      <c r="A4608" s="123"/>
    </row>
    <row r="4609" spans="1:1" ht="15" customHeight="1">
      <c r="A4609" s="123"/>
    </row>
    <row r="4610" spans="1:1" ht="15" customHeight="1">
      <c r="A4610" s="123"/>
    </row>
    <row r="4611" spans="1:1" ht="15" customHeight="1">
      <c r="A4611" s="123"/>
    </row>
    <row r="4612" spans="1:1" ht="15" customHeight="1">
      <c r="A4612" s="123"/>
    </row>
    <row r="4613" spans="1:1" ht="15" customHeight="1">
      <c r="A4613" s="123"/>
    </row>
    <row r="4614" spans="1:1" ht="15" customHeight="1">
      <c r="A4614" s="123"/>
    </row>
    <row r="4615" spans="1:1" ht="15" customHeight="1">
      <c r="A4615" s="123"/>
    </row>
    <row r="4616" spans="1:1" ht="15" customHeight="1">
      <c r="A4616" s="123"/>
    </row>
    <row r="4617" spans="1:1" ht="15" customHeight="1">
      <c r="A4617" s="123"/>
    </row>
    <row r="4618" spans="1:1" ht="15" customHeight="1">
      <c r="A4618" s="123"/>
    </row>
    <row r="4619" spans="1:1" ht="15" customHeight="1">
      <c r="A4619" s="123"/>
    </row>
    <row r="4620" spans="1:1" ht="15" customHeight="1">
      <c r="A4620" s="123"/>
    </row>
    <row r="4621" spans="1:1" ht="15" customHeight="1">
      <c r="A4621" s="123"/>
    </row>
    <row r="4622" spans="1:1" ht="15" customHeight="1">
      <c r="A4622" s="123"/>
    </row>
    <row r="4623" spans="1:1" ht="15" customHeight="1">
      <c r="A4623" s="123"/>
    </row>
    <row r="4624" spans="1:1" ht="15" customHeight="1">
      <c r="A4624" s="123"/>
    </row>
    <row r="4625" spans="1:1" ht="15" customHeight="1">
      <c r="A4625" s="123"/>
    </row>
    <row r="4626" spans="1:1" ht="15" customHeight="1">
      <c r="A4626" s="123"/>
    </row>
    <row r="4627" spans="1:1" ht="15" customHeight="1">
      <c r="A4627" s="123"/>
    </row>
    <row r="4628" spans="1:1" ht="15" customHeight="1">
      <c r="A4628" s="123"/>
    </row>
    <row r="4629" spans="1:1" ht="15" customHeight="1">
      <c r="A4629" s="123"/>
    </row>
    <row r="4630" spans="1:1" ht="15" customHeight="1">
      <c r="A4630" s="123"/>
    </row>
    <row r="4631" spans="1:1" ht="15" customHeight="1">
      <c r="A4631" s="123"/>
    </row>
    <row r="4632" spans="1:1" ht="15" customHeight="1">
      <c r="A4632" s="123"/>
    </row>
    <row r="4633" spans="1:1" ht="15" customHeight="1">
      <c r="A4633" s="123"/>
    </row>
    <row r="4634" spans="1:1" ht="15" customHeight="1">
      <c r="A4634" s="123"/>
    </row>
    <row r="4635" spans="1:1" ht="15" customHeight="1">
      <c r="A4635" s="123"/>
    </row>
    <row r="4636" spans="1:1" ht="15" customHeight="1">
      <c r="A4636" s="123"/>
    </row>
    <row r="4637" spans="1:1" ht="15" customHeight="1">
      <c r="A4637" s="123"/>
    </row>
    <row r="4638" spans="1:1" ht="15" customHeight="1">
      <c r="A4638" s="123"/>
    </row>
    <row r="4639" spans="1:1" ht="15" customHeight="1">
      <c r="A4639" s="123"/>
    </row>
    <row r="4640" spans="1:1" ht="15" customHeight="1">
      <c r="A4640" s="123"/>
    </row>
    <row r="4641" spans="1:1" ht="15" customHeight="1">
      <c r="A4641" s="123"/>
    </row>
    <row r="4642" spans="1:1" ht="15" customHeight="1">
      <c r="A4642" s="123"/>
    </row>
    <row r="4643" spans="1:1" ht="15" customHeight="1">
      <c r="A4643" s="123"/>
    </row>
    <row r="4644" spans="1:1" ht="15" customHeight="1">
      <c r="A4644" s="123"/>
    </row>
    <row r="4645" spans="1:1" ht="15" customHeight="1">
      <c r="A4645" s="123"/>
    </row>
    <row r="4646" spans="1:1" ht="15" customHeight="1">
      <c r="A4646" s="123"/>
    </row>
    <row r="4647" spans="1:1" ht="15" customHeight="1">
      <c r="A4647" s="123"/>
    </row>
    <row r="4648" spans="1:1" ht="15" customHeight="1">
      <c r="A4648" s="123"/>
    </row>
    <row r="4649" spans="1:1" ht="15" customHeight="1">
      <c r="A4649" s="123"/>
    </row>
    <row r="4650" spans="1:1" ht="15" customHeight="1">
      <c r="A4650" s="123"/>
    </row>
    <row r="4651" spans="1:1" ht="15" customHeight="1">
      <c r="A4651" s="123"/>
    </row>
    <row r="4652" spans="1:1" ht="15" customHeight="1">
      <c r="A4652" s="123"/>
    </row>
    <row r="4653" spans="1:1" ht="15" customHeight="1">
      <c r="A4653" s="123"/>
    </row>
    <row r="4654" spans="1:1" ht="15" customHeight="1">
      <c r="A4654" s="123"/>
    </row>
    <row r="4655" spans="1:1" ht="15" customHeight="1">
      <c r="A4655" s="123"/>
    </row>
    <row r="4656" spans="1:1" ht="15" customHeight="1">
      <c r="A4656" s="123"/>
    </row>
    <row r="4657" spans="1:1" ht="15" customHeight="1">
      <c r="A4657" s="123"/>
    </row>
    <row r="4658" spans="1:1" ht="15" customHeight="1">
      <c r="A4658" s="123"/>
    </row>
    <row r="4659" spans="1:1" ht="15" customHeight="1">
      <c r="A4659" s="123"/>
    </row>
    <row r="4660" spans="1:1" ht="15" customHeight="1">
      <c r="A4660" s="123"/>
    </row>
    <row r="4661" spans="1:1" ht="15" customHeight="1">
      <c r="A4661" s="123"/>
    </row>
    <row r="4662" spans="1:1" ht="15" customHeight="1">
      <c r="A4662" s="123"/>
    </row>
    <row r="4663" spans="1:1" ht="15" customHeight="1">
      <c r="A4663" s="123"/>
    </row>
    <row r="4664" spans="1:1" ht="15" customHeight="1">
      <c r="A4664" s="123"/>
    </row>
    <row r="4665" spans="1:1" ht="15" customHeight="1">
      <c r="A4665" s="123"/>
    </row>
    <row r="4666" spans="1:1" ht="15" customHeight="1">
      <c r="A4666" s="123"/>
    </row>
    <row r="4667" spans="1:1" ht="15" customHeight="1">
      <c r="A4667" s="123"/>
    </row>
    <row r="4668" spans="1:1" ht="15" customHeight="1">
      <c r="A4668" s="123"/>
    </row>
    <row r="4669" spans="1:1" ht="15" customHeight="1">
      <c r="A4669" s="123"/>
    </row>
    <row r="4670" spans="1:1" ht="15" customHeight="1">
      <c r="A4670" s="123"/>
    </row>
    <row r="4671" spans="1:1" ht="15" customHeight="1">
      <c r="A4671" s="123"/>
    </row>
    <row r="4672" spans="1:1" ht="15" customHeight="1">
      <c r="A4672" s="123"/>
    </row>
    <row r="4673" spans="1:1" ht="15" customHeight="1">
      <c r="A4673" s="123"/>
    </row>
    <row r="4674" spans="1:1" ht="15" customHeight="1">
      <c r="A4674" s="123"/>
    </row>
    <row r="4675" spans="1:1" ht="15" customHeight="1">
      <c r="A4675" s="123"/>
    </row>
    <row r="4676" spans="1:1" ht="15" customHeight="1">
      <c r="A4676" s="123"/>
    </row>
    <row r="4677" spans="1:1" ht="15" customHeight="1">
      <c r="A4677" s="123"/>
    </row>
    <row r="4678" spans="1:1" ht="15" customHeight="1">
      <c r="A4678" s="123"/>
    </row>
    <row r="4679" spans="1:1" ht="15" customHeight="1">
      <c r="A4679" s="123"/>
    </row>
    <row r="4680" spans="1:1" ht="15" customHeight="1">
      <c r="A4680" s="123"/>
    </row>
    <row r="4681" spans="1:1" ht="15" customHeight="1">
      <c r="A4681" s="123"/>
    </row>
    <row r="4682" spans="1:1" ht="15" customHeight="1">
      <c r="A4682" s="123"/>
    </row>
    <row r="4683" spans="1:1" ht="15" customHeight="1">
      <c r="A4683" s="123"/>
    </row>
    <row r="4684" spans="1:1" ht="15" customHeight="1">
      <c r="A4684" s="123"/>
    </row>
    <row r="4685" spans="1:1" ht="15" customHeight="1">
      <c r="A4685" s="123"/>
    </row>
    <row r="4686" spans="1:1" ht="15" customHeight="1">
      <c r="A4686" s="123"/>
    </row>
    <row r="4687" spans="1:1" ht="15" customHeight="1">
      <c r="A4687" s="123"/>
    </row>
    <row r="4688" spans="1:1" ht="15" customHeight="1">
      <c r="A4688" s="123"/>
    </row>
    <row r="4689" spans="1:1" ht="15" customHeight="1">
      <c r="A4689" s="123"/>
    </row>
    <row r="4690" spans="1:1" ht="15" customHeight="1">
      <c r="A4690" s="123"/>
    </row>
    <row r="4691" spans="1:1" ht="15" customHeight="1">
      <c r="A4691" s="123"/>
    </row>
    <row r="4692" spans="1:1" ht="15" customHeight="1">
      <c r="A4692" s="123"/>
    </row>
    <row r="4693" spans="1:1" ht="15" customHeight="1">
      <c r="A4693" s="123"/>
    </row>
    <row r="4694" spans="1:1" ht="15" customHeight="1">
      <c r="A4694" s="123"/>
    </row>
    <row r="4695" spans="1:1" ht="15" customHeight="1">
      <c r="A4695" s="123"/>
    </row>
    <row r="4696" spans="1:1" ht="15" customHeight="1">
      <c r="A4696" s="123"/>
    </row>
    <row r="4697" spans="1:1" ht="15" customHeight="1">
      <c r="A4697" s="123"/>
    </row>
    <row r="4698" spans="1:1" ht="15" customHeight="1">
      <c r="A4698" s="123"/>
    </row>
    <row r="4699" spans="1:1" ht="15" customHeight="1">
      <c r="A4699" s="123"/>
    </row>
    <row r="4700" spans="1:1" ht="15" customHeight="1">
      <c r="A4700" s="123"/>
    </row>
    <row r="4701" spans="1:1" ht="15" customHeight="1">
      <c r="A4701" s="123"/>
    </row>
    <row r="4702" spans="1:1" ht="15" customHeight="1">
      <c r="A4702" s="123"/>
    </row>
    <row r="4703" spans="1:1" ht="15" customHeight="1">
      <c r="A4703" s="123"/>
    </row>
    <row r="4704" spans="1:1" ht="15" customHeight="1">
      <c r="A4704" s="123"/>
    </row>
    <row r="4705" spans="1:1" ht="15" customHeight="1">
      <c r="A4705" s="123"/>
    </row>
    <row r="4706" spans="1:1" ht="15" customHeight="1">
      <c r="A4706" s="123"/>
    </row>
    <row r="4707" spans="1:1" ht="15" customHeight="1">
      <c r="A4707" s="123"/>
    </row>
    <row r="4708" spans="1:1" ht="15" customHeight="1">
      <c r="A4708" s="123"/>
    </row>
    <row r="4709" spans="1:1" ht="15" customHeight="1">
      <c r="A4709" s="123"/>
    </row>
    <row r="4710" spans="1:1" ht="15" customHeight="1">
      <c r="A4710" s="123"/>
    </row>
    <row r="4711" spans="1:1" ht="15" customHeight="1">
      <c r="A4711" s="123"/>
    </row>
    <row r="4712" spans="1:1" ht="15" customHeight="1">
      <c r="A4712" s="123"/>
    </row>
    <row r="4713" spans="1:1" ht="15" customHeight="1">
      <c r="A4713" s="123"/>
    </row>
    <row r="4714" spans="1:1" ht="15" customHeight="1">
      <c r="A4714" s="123"/>
    </row>
    <row r="4715" spans="1:1" ht="15" customHeight="1">
      <c r="A4715" s="123"/>
    </row>
    <row r="4716" spans="1:1" ht="15" customHeight="1">
      <c r="A4716" s="123"/>
    </row>
    <row r="4717" spans="1:1" ht="15" customHeight="1">
      <c r="A4717" s="123"/>
    </row>
    <row r="4718" spans="1:1" ht="15" customHeight="1">
      <c r="A4718" s="123"/>
    </row>
    <row r="4719" spans="1:1" ht="15" customHeight="1">
      <c r="A4719" s="123"/>
    </row>
    <row r="4720" spans="1:1" ht="15" customHeight="1">
      <c r="A4720" s="123"/>
    </row>
    <row r="4721" spans="1:1" ht="15" customHeight="1">
      <c r="A4721" s="123"/>
    </row>
    <row r="4722" spans="1:1" ht="15" customHeight="1">
      <c r="A4722" s="123"/>
    </row>
    <row r="4723" spans="1:1" ht="15" customHeight="1">
      <c r="A4723" s="123"/>
    </row>
    <row r="4724" spans="1:1" ht="15" customHeight="1">
      <c r="A4724" s="123"/>
    </row>
    <row r="4725" spans="1:1" ht="15" customHeight="1">
      <c r="A4725" s="123"/>
    </row>
    <row r="4726" spans="1:1" ht="15" customHeight="1">
      <c r="A4726" s="123"/>
    </row>
    <row r="4727" spans="1:1" ht="15" customHeight="1">
      <c r="A4727" s="123"/>
    </row>
    <row r="4728" spans="1:1" ht="15" customHeight="1">
      <c r="A4728" s="123"/>
    </row>
    <row r="4729" spans="1:1" ht="15" customHeight="1">
      <c r="A4729" s="123"/>
    </row>
    <row r="4730" spans="1:1" ht="15" customHeight="1">
      <c r="A4730" s="123"/>
    </row>
    <row r="4731" spans="1:1" ht="15" customHeight="1">
      <c r="A4731" s="123"/>
    </row>
    <row r="4732" spans="1:1" ht="15" customHeight="1">
      <c r="A4732" s="123"/>
    </row>
    <row r="4733" spans="1:1" ht="15" customHeight="1">
      <c r="A4733" s="123"/>
    </row>
    <row r="4734" spans="1:1" ht="15" customHeight="1">
      <c r="A4734" s="123"/>
    </row>
    <row r="4735" spans="1:1" ht="15" customHeight="1">
      <c r="A4735" s="123"/>
    </row>
    <row r="4736" spans="1:1" ht="15" customHeight="1">
      <c r="A4736" s="123"/>
    </row>
    <row r="4737" spans="1:1" ht="15" customHeight="1">
      <c r="A4737" s="123"/>
    </row>
    <row r="4738" spans="1:1" ht="15" customHeight="1">
      <c r="A4738" s="123"/>
    </row>
    <row r="4739" spans="1:1" ht="15" customHeight="1">
      <c r="A4739" s="123"/>
    </row>
    <row r="4740" spans="1:1" ht="15" customHeight="1">
      <c r="A4740" s="123"/>
    </row>
    <row r="4741" spans="1:1" ht="15" customHeight="1">
      <c r="A4741" s="123"/>
    </row>
    <row r="4742" spans="1:1" ht="15" customHeight="1">
      <c r="A4742" s="123"/>
    </row>
    <row r="4743" spans="1:1" ht="15" customHeight="1">
      <c r="A4743" s="123"/>
    </row>
    <row r="4744" spans="1:1" ht="15" customHeight="1">
      <c r="A4744" s="123"/>
    </row>
    <row r="4745" spans="1:1" ht="15" customHeight="1">
      <c r="A4745" s="123"/>
    </row>
    <row r="4746" spans="1:1" ht="15" customHeight="1">
      <c r="A4746" s="123"/>
    </row>
    <row r="4747" spans="1:1" ht="15" customHeight="1">
      <c r="A4747" s="123"/>
    </row>
    <row r="4748" spans="1:1" ht="15" customHeight="1">
      <c r="A4748" s="123"/>
    </row>
    <row r="4749" spans="1:1" ht="15" customHeight="1">
      <c r="A4749" s="123"/>
    </row>
    <row r="4750" spans="1:1" ht="15" customHeight="1">
      <c r="A4750" s="123"/>
    </row>
    <row r="4751" spans="1:1" ht="15" customHeight="1">
      <c r="A4751" s="123"/>
    </row>
    <row r="4752" spans="1:1" ht="15" customHeight="1">
      <c r="A4752" s="123"/>
    </row>
    <row r="4753" spans="1:1" ht="15" customHeight="1">
      <c r="A4753" s="123"/>
    </row>
    <row r="4754" spans="1:1" ht="15" customHeight="1">
      <c r="A4754" s="123"/>
    </row>
    <row r="4755" spans="1:1" ht="15" customHeight="1">
      <c r="A4755" s="123"/>
    </row>
    <row r="4756" spans="1:1" ht="15" customHeight="1">
      <c r="A4756" s="123"/>
    </row>
    <row r="4757" spans="1:1" ht="15" customHeight="1">
      <c r="A4757" s="123"/>
    </row>
    <row r="4758" spans="1:1" ht="15" customHeight="1">
      <c r="A4758" s="123"/>
    </row>
    <row r="4759" spans="1:1" ht="15" customHeight="1">
      <c r="A4759" s="123"/>
    </row>
    <row r="4760" spans="1:1" ht="15" customHeight="1">
      <c r="A4760" s="123"/>
    </row>
    <row r="4761" spans="1:1" ht="15" customHeight="1">
      <c r="A4761" s="123"/>
    </row>
    <row r="4762" spans="1:1" ht="15" customHeight="1">
      <c r="A4762" s="123"/>
    </row>
    <row r="4763" spans="1:1" ht="15" customHeight="1">
      <c r="A4763" s="123"/>
    </row>
    <row r="4764" spans="1:1" ht="15" customHeight="1">
      <c r="A4764" s="123"/>
    </row>
    <row r="4765" spans="1:1" ht="15" customHeight="1">
      <c r="A4765" s="123"/>
    </row>
    <row r="4766" spans="1:1" ht="15" customHeight="1">
      <c r="A4766" s="123"/>
    </row>
    <row r="4767" spans="1:1" ht="15" customHeight="1">
      <c r="A4767" s="123"/>
    </row>
    <row r="4768" spans="1:1" ht="15" customHeight="1">
      <c r="A4768" s="123"/>
    </row>
    <row r="4769" spans="1:1" ht="15" customHeight="1">
      <c r="A4769" s="123"/>
    </row>
    <row r="4770" spans="1:1" ht="15" customHeight="1">
      <c r="A4770" s="123"/>
    </row>
    <row r="4771" spans="1:1" ht="15" customHeight="1">
      <c r="A4771" s="123"/>
    </row>
    <row r="4772" spans="1:1" ht="15" customHeight="1">
      <c r="A4772" s="123"/>
    </row>
    <row r="4773" spans="1:1" ht="15" customHeight="1">
      <c r="A4773" s="123"/>
    </row>
    <row r="4774" spans="1:1" ht="15" customHeight="1">
      <c r="A4774" s="123"/>
    </row>
    <row r="4775" spans="1:1" ht="15" customHeight="1">
      <c r="A4775" s="123"/>
    </row>
    <row r="4776" spans="1:1" ht="15" customHeight="1">
      <c r="A4776" s="123"/>
    </row>
    <row r="4777" spans="1:1" ht="15" customHeight="1">
      <c r="A4777" s="123"/>
    </row>
    <row r="4778" spans="1:1" ht="15" customHeight="1">
      <c r="A4778" s="123"/>
    </row>
    <row r="4779" spans="1:1" ht="15" customHeight="1">
      <c r="A4779" s="123"/>
    </row>
    <row r="4780" spans="1:1" ht="15" customHeight="1">
      <c r="A4780" s="123"/>
    </row>
    <row r="4781" spans="1:1" ht="15" customHeight="1">
      <c r="A4781" s="123"/>
    </row>
    <row r="4782" spans="1:1" ht="15" customHeight="1">
      <c r="A4782" s="123"/>
    </row>
    <row r="4783" spans="1:1" ht="15" customHeight="1">
      <c r="A4783" s="123"/>
    </row>
    <row r="4784" spans="1:1" ht="15" customHeight="1">
      <c r="A4784" s="123"/>
    </row>
    <row r="4785" spans="1:1" ht="15" customHeight="1">
      <c r="A4785" s="123"/>
    </row>
    <row r="4786" spans="1:1" ht="15" customHeight="1">
      <c r="A4786" s="123"/>
    </row>
    <row r="4787" spans="1:1" ht="15" customHeight="1">
      <c r="A4787" s="123"/>
    </row>
    <row r="4788" spans="1:1" ht="15" customHeight="1">
      <c r="A4788" s="123"/>
    </row>
    <row r="4789" spans="1:1" ht="15" customHeight="1">
      <c r="A4789" s="123"/>
    </row>
    <row r="4790" spans="1:1" ht="15" customHeight="1">
      <c r="A4790" s="123"/>
    </row>
    <row r="4791" spans="1:1" ht="15" customHeight="1">
      <c r="A4791" s="123"/>
    </row>
    <row r="4792" spans="1:1" ht="15" customHeight="1">
      <c r="A4792" s="123"/>
    </row>
    <row r="4793" spans="1:1" ht="15" customHeight="1">
      <c r="A4793" s="123"/>
    </row>
    <row r="4794" spans="1:1" ht="15" customHeight="1">
      <c r="A4794" s="123"/>
    </row>
    <row r="4795" spans="1:1" ht="15" customHeight="1">
      <c r="A4795" s="123"/>
    </row>
    <row r="4796" spans="1:1" ht="15" customHeight="1">
      <c r="A4796" s="123"/>
    </row>
    <row r="4797" spans="1:1" ht="15" customHeight="1">
      <c r="A4797" s="123"/>
    </row>
    <row r="4798" spans="1:1" ht="15" customHeight="1">
      <c r="A4798" s="123"/>
    </row>
    <row r="4799" spans="1:1" ht="15" customHeight="1">
      <c r="A4799" s="123"/>
    </row>
    <row r="4800" spans="1:1" ht="15" customHeight="1">
      <c r="A4800" s="123"/>
    </row>
    <row r="4801" spans="1:1" ht="15" customHeight="1">
      <c r="A4801" s="123"/>
    </row>
    <row r="4802" spans="1:1" ht="15" customHeight="1">
      <c r="A4802" s="123"/>
    </row>
    <row r="4803" spans="1:1" ht="15" customHeight="1">
      <c r="A4803" s="123"/>
    </row>
    <row r="4804" spans="1:1" ht="15" customHeight="1">
      <c r="A4804" s="123"/>
    </row>
    <row r="4805" spans="1:1" ht="15" customHeight="1">
      <c r="A4805" s="123"/>
    </row>
    <row r="4806" spans="1:1" ht="15" customHeight="1">
      <c r="A4806" s="123"/>
    </row>
    <row r="4807" spans="1:1" ht="15" customHeight="1">
      <c r="A4807" s="123"/>
    </row>
    <row r="4808" spans="1:1" ht="15" customHeight="1">
      <c r="A4808" s="123"/>
    </row>
    <row r="4809" spans="1:1" ht="15" customHeight="1">
      <c r="A4809" s="123"/>
    </row>
    <row r="4810" spans="1:1" ht="15" customHeight="1">
      <c r="A4810" s="123"/>
    </row>
    <row r="4811" spans="1:1" ht="15" customHeight="1">
      <c r="A4811" s="123"/>
    </row>
    <row r="4812" spans="1:1" ht="15" customHeight="1">
      <c r="A4812" s="123"/>
    </row>
    <row r="4813" spans="1:1" ht="15" customHeight="1">
      <c r="A4813" s="123"/>
    </row>
    <row r="4814" spans="1:1" ht="15" customHeight="1">
      <c r="A4814" s="123"/>
    </row>
    <row r="4815" spans="1:1" ht="15" customHeight="1">
      <c r="A4815" s="123"/>
    </row>
    <row r="4816" spans="1:1" ht="15" customHeight="1">
      <c r="A4816" s="123"/>
    </row>
    <row r="4817" spans="1:1" ht="15" customHeight="1">
      <c r="A4817" s="123"/>
    </row>
    <row r="4818" spans="1:1" ht="15" customHeight="1">
      <c r="A4818" s="123"/>
    </row>
    <row r="4819" spans="1:1" ht="15" customHeight="1">
      <c r="A4819" s="123"/>
    </row>
    <row r="4820" spans="1:1" ht="15" customHeight="1">
      <c r="A4820" s="123"/>
    </row>
    <row r="4821" spans="1:1" ht="15" customHeight="1">
      <c r="A4821" s="123"/>
    </row>
    <row r="4822" spans="1:1" ht="15" customHeight="1">
      <c r="A4822" s="123"/>
    </row>
    <row r="4823" spans="1:1" ht="15" customHeight="1">
      <c r="A4823" s="123"/>
    </row>
    <row r="4824" spans="1:1" ht="15" customHeight="1">
      <c r="A4824" s="123"/>
    </row>
    <row r="4825" spans="1:1" ht="15" customHeight="1">
      <c r="A4825" s="123"/>
    </row>
    <row r="4826" spans="1:1" ht="15" customHeight="1">
      <c r="A4826" s="123"/>
    </row>
    <row r="4827" spans="1:1" ht="15" customHeight="1">
      <c r="A4827" s="123"/>
    </row>
    <row r="4828" spans="1:1" ht="15" customHeight="1">
      <c r="A4828" s="123"/>
    </row>
    <row r="4829" spans="1:1" ht="15" customHeight="1">
      <c r="A4829" s="123"/>
    </row>
    <row r="4830" spans="1:1" ht="15" customHeight="1">
      <c r="A4830" s="123"/>
    </row>
    <row r="4831" spans="1:1" ht="15" customHeight="1">
      <c r="A4831" s="123"/>
    </row>
    <row r="4832" spans="1:1" ht="15" customHeight="1">
      <c r="A4832" s="123"/>
    </row>
    <row r="4833" spans="1:1" ht="15" customHeight="1">
      <c r="A4833" s="123"/>
    </row>
    <row r="4834" spans="1:1" ht="15" customHeight="1">
      <c r="A4834" s="123"/>
    </row>
    <row r="4835" spans="1:1" ht="15" customHeight="1">
      <c r="A4835" s="123"/>
    </row>
    <row r="4836" spans="1:1" ht="15" customHeight="1">
      <c r="A4836" s="123"/>
    </row>
    <row r="4837" spans="1:1" ht="15" customHeight="1">
      <c r="A4837" s="123"/>
    </row>
    <row r="4838" spans="1:1" ht="15" customHeight="1">
      <c r="A4838" s="123"/>
    </row>
    <row r="4839" spans="1:1" ht="15" customHeight="1">
      <c r="A4839" s="123"/>
    </row>
    <row r="4840" spans="1:1" ht="15" customHeight="1">
      <c r="A4840" s="123"/>
    </row>
    <row r="4841" spans="1:1" ht="15" customHeight="1">
      <c r="A4841" s="123"/>
    </row>
    <row r="4842" spans="1:1" ht="15" customHeight="1">
      <c r="A4842" s="123"/>
    </row>
    <row r="4843" spans="1:1" ht="15" customHeight="1">
      <c r="A4843" s="123"/>
    </row>
    <row r="4844" spans="1:1" ht="15" customHeight="1">
      <c r="A4844" s="123"/>
    </row>
    <row r="4845" spans="1:1" ht="15" customHeight="1">
      <c r="A4845" s="123"/>
    </row>
    <row r="4846" spans="1:1" ht="15" customHeight="1">
      <c r="A4846" s="123"/>
    </row>
    <row r="4847" spans="1:1" ht="15" customHeight="1">
      <c r="A4847" s="123"/>
    </row>
    <row r="4848" spans="1:1" ht="15" customHeight="1">
      <c r="A4848" s="123"/>
    </row>
    <row r="4849" spans="1:1" ht="15" customHeight="1">
      <c r="A4849" s="123"/>
    </row>
    <row r="4850" spans="1:1" ht="15" customHeight="1">
      <c r="A4850" s="123"/>
    </row>
    <row r="4851" spans="1:1" ht="15" customHeight="1">
      <c r="A4851" s="123"/>
    </row>
    <row r="4852" spans="1:1" ht="15" customHeight="1">
      <c r="A4852" s="123"/>
    </row>
    <row r="4853" spans="1:1" ht="15" customHeight="1">
      <c r="A4853" s="123"/>
    </row>
    <row r="4854" spans="1:1" ht="15" customHeight="1">
      <c r="A4854" s="123"/>
    </row>
    <row r="4855" spans="1:1" ht="15" customHeight="1">
      <c r="A4855" s="123"/>
    </row>
    <row r="4856" spans="1:1" ht="15" customHeight="1">
      <c r="A4856" s="123"/>
    </row>
    <row r="4857" spans="1:1" ht="15" customHeight="1">
      <c r="A4857" s="123"/>
    </row>
    <row r="4858" spans="1:1" ht="15" customHeight="1">
      <c r="A4858" s="123"/>
    </row>
    <row r="4859" spans="1:1" ht="15" customHeight="1">
      <c r="A4859" s="123"/>
    </row>
    <row r="4860" spans="1:1" ht="15" customHeight="1">
      <c r="A4860" s="123"/>
    </row>
    <row r="4861" spans="1:1" ht="15" customHeight="1">
      <c r="A4861" s="123"/>
    </row>
    <row r="4862" spans="1:1" ht="15" customHeight="1">
      <c r="A4862" s="123"/>
    </row>
    <row r="4863" spans="1:1" ht="15" customHeight="1">
      <c r="A4863" s="123"/>
    </row>
    <row r="4864" spans="1:1" ht="15" customHeight="1">
      <c r="A4864" s="123"/>
    </row>
    <row r="4865" spans="1:1" ht="15" customHeight="1">
      <c r="A4865" s="123"/>
    </row>
    <row r="4866" spans="1:1" ht="15" customHeight="1">
      <c r="A4866" s="123"/>
    </row>
    <row r="4867" spans="1:1" ht="15" customHeight="1">
      <c r="A4867" s="123"/>
    </row>
    <row r="4868" spans="1:1" ht="15" customHeight="1">
      <c r="A4868" s="123"/>
    </row>
    <row r="4869" spans="1:1" ht="15" customHeight="1">
      <c r="A4869" s="123"/>
    </row>
    <row r="4870" spans="1:1" ht="15" customHeight="1">
      <c r="A4870" s="123"/>
    </row>
    <row r="4871" spans="1:1" ht="15" customHeight="1">
      <c r="A4871" s="123"/>
    </row>
    <row r="4872" spans="1:1" ht="15" customHeight="1">
      <c r="A4872" s="123"/>
    </row>
    <row r="4873" spans="1:1" ht="15" customHeight="1">
      <c r="A4873" s="123"/>
    </row>
    <row r="4874" spans="1:1" ht="15" customHeight="1">
      <c r="A4874" s="123"/>
    </row>
    <row r="4875" spans="1:1" ht="15" customHeight="1">
      <c r="A4875" s="123"/>
    </row>
    <row r="4876" spans="1:1" ht="15" customHeight="1">
      <c r="A4876" s="123"/>
    </row>
    <row r="4877" spans="1:1" ht="15" customHeight="1">
      <c r="A4877" s="123"/>
    </row>
    <row r="4878" spans="1:1" ht="15" customHeight="1">
      <c r="A4878" s="123"/>
    </row>
    <row r="4879" spans="1:1" ht="15" customHeight="1">
      <c r="A4879" s="123"/>
    </row>
    <row r="4880" spans="1:1" ht="15" customHeight="1">
      <c r="A4880" s="123"/>
    </row>
    <row r="4881" spans="1:1" ht="15" customHeight="1">
      <c r="A4881" s="123"/>
    </row>
    <row r="4882" spans="1:1" ht="15" customHeight="1">
      <c r="A4882" s="123"/>
    </row>
    <row r="4883" spans="1:1" ht="15" customHeight="1">
      <c r="A4883" s="123"/>
    </row>
    <row r="4884" spans="1:1" ht="15" customHeight="1">
      <c r="A4884" s="123"/>
    </row>
    <row r="4885" spans="1:1" ht="15" customHeight="1">
      <c r="A4885" s="123"/>
    </row>
    <row r="4886" spans="1:1" ht="15" customHeight="1">
      <c r="A4886" s="123"/>
    </row>
    <row r="4887" spans="1:1" ht="15" customHeight="1">
      <c r="A4887" s="123"/>
    </row>
    <row r="4888" spans="1:1" ht="15" customHeight="1">
      <c r="A4888" s="123"/>
    </row>
    <row r="4889" spans="1:1" ht="15" customHeight="1">
      <c r="A4889" s="123"/>
    </row>
    <row r="4890" spans="1:1" ht="15" customHeight="1">
      <c r="A4890" s="123"/>
    </row>
    <row r="4891" spans="1:1" ht="15" customHeight="1">
      <c r="A4891" s="123"/>
    </row>
    <row r="4892" spans="1:1" ht="15" customHeight="1">
      <c r="A4892" s="123"/>
    </row>
    <row r="4893" spans="1:1" ht="15" customHeight="1">
      <c r="A4893" s="123"/>
    </row>
    <row r="4894" spans="1:1" ht="15" customHeight="1">
      <c r="A4894" s="123"/>
    </row>
    <row r="4895" spans="1:1" ht="15" customHeight="1">
      <c r="A4895" s="123"/>
    </row>
    <row r="4896" spans="1:1" ht="15" customHeight="1">
      <c r="A4896" s="123"/>
    </row>
    <row r="4897" spans="1:1" ht="15" customHeight="1">
      <c r="A4897" s="123"/>
    </row>
    <row r="4898" spans="1:1" ht="15" customHeight="1">
      <c r="A4898" s="123"/>
    </row>
    <row r="4899" spans="1:1" ht="15" customHeight="1">
      <c r="A4899" s="123"/>
    </row>
    <row r="4900" spans="1:1" ht="15" customHeight="1">
      <c r="A4900" s="123"/>
    </row>
    <row r="4901" spans="1:1" ht="15" customHeight="1">
      <c r="A4901" s="123"/>
    </row>
    <row r="4902" spans="1:1" ht="15" customHeight="1">
      <c r="A4902" s="123"/>
    </row>
    <row r="4903" spans="1:1" ht="15" customHeight="1">
      <c r="A4903" s="123"/>
    </row>
    <row r="4904" spans="1:1" ht="15" customHeight="1">
      <c r="A4904" s="123"/>
    </row>
    <row r="4905" spans="1:1" ht="15" customHeight="1">
      <c r="A4905" s="123"/>
    </row>
    <row r="4906" spans="1:1" ht="15" customHeight="1">
      <c r="A4906" s="123"/>
    </row>
    <row r="4907" spans="1:1" ht="15" customHeight="1">
      <c r="A4907" s="123"/>
    </row>
    <row r="4908" spans="1:1" ht="15" customHeight="1">
      <c r="A4908" s="123"/>
    </row>
    <row r="4909" spans="1:1" ht="15" customHeight="1">
      <c r="A4909" s="123"/>
    </row>
    <row r="4910" spans="1:1" ht="15" customHeight="1">
      <c r="A4910" s="123"/>
    </row>
    <row r="4911" spans="1:1" ht="15" customHeight="1">
      <c r="A4911" s="123"/>
    </row>
    <row r="4912" spans="1:1" ht="15" customHeight="1">
      <c r="A4912" s="123"/>
    </row>
    <row r="4913" spans="1:1" ht="15" customHeight="1">
      <c r="A4913" s="123"/>
    </row>
    <row r="4914" spans="1:1" ht="15" customHeight="1">
      <c r="A4914" s="123"/>
    </row>
    <row r="4915" spans="1:1" ht="15" customHeight="1">
      <c r="A4915" s="123"/>
    </row>
    <row r="4916" spans="1:1" ht="15" customHeight="1">
      <c r="A4916" s="123"/>
    </row>
    <row r="4917" spans="1:1" ht="15" customHeight="1">
      <c r="A4917" s="123"/>
    </row>
    <row r="4918" spans="1:1" ht="15" customHeight="1">
      <c r="A4918" s="123"/>
    </row>
    <row r="4919" spans="1:1" ht="15" customHeight="1">
      <c r="A4919" s="123"/>
    </row>
    <row r="4920" spans="1:1" ht="15" customHeight="1">
      <c r="A4920" s="123"/>
    </row>
    <row r="4921" spans="1:1" ht="15" customHeight="1">
      <c r="A4921" s="123"/>
    </row>
    <row r="4922" spans="1:1" ht="15" customHeight="1">
      <c r="A4922" s="123"/>
    </row>
    <row r="4923" spans="1:1" ht="15" customHeight="1">
      <c r="A4923" s="123"/>
    </row>
    <row r="4924" spans="1:1" ht="15" customHeight="1">
      <c r="A4924" s="123"/>
    </row>
    <row r="4925" spans="1:1" ht="15" customHeight="1">
      <c r="A4925" s="123"/>
    </row>
    <row r="4926" spans="1:1" ht="15" customHeight="1">
      <c r="A4926" s="123"/>
    </row>
    <row r="4927" spans="1:1" ht="15" customHeight="1">
      <c r="A4927" s="123"/>
    </row>
    <row r="4928" spans="1:1" ht="15" customHeight="1">
      <c r="A4928" s="123"/>
    </row>
    <row r="4929" spans="1:1" ht="15" customHeight="1">
      <c r="A4929" s="123"/>
    </row>
    <row r="4930" spans="1:1" ht="15" customHeight="1">
      <c r="A4930" s="123"/>
    </row>
    <row r="4931" spans="1:1" ht="15" customHeight="1">
      <c r="A4931" s="123"/>
    </row>
    <row r="4932" spans="1:1" ht="15" customHeight="1">
      <c r="A4932" s="123"/>
    </row>
    <row r="4933" spans="1:1" ht="15" customHeight="1">
      <c r="A4933" s="123"/>
    </row>
    <row r="4934" spans="1:1" ht="15" customHeight="1">
      <c r="A4934" s="123"/>
    </row>
    <row r="4935" spans="1:1" ht="15" customHeight="1">
      <c r="A4935" s="123"/>
    </row>
    <row r="4936" spans="1:1" ht="15" customHeight="1">
      <c r="A4936" s="123"/>
    </row>
    <row r="4937" spans="1:1" ht="15" customHeight="1">
      <c r="A4937" s="123"/>
    </row>
    <row r="4938" spans="1:1" ht="15" customHeight="1">
      <c r="A4938" s="123"/>
    </row>
    <row r="4939" spans="1:1" ht="15" customHeight="1">
      <c r="A4939" s="123"/>
    </row>
    <row r="4940" spans="1:1" ht="15" customHeight="1">
      <c r="A4940" s="123"/>
    </row>
    <row r="4941" spans="1:1" ht="15" customHeight="1">
      <c r="A4941" s="123"/>
    </row>
    <row r="4942" spans="1:1" ht="15" customHeight="1">
      <c r="A4942" s="123"/>
    </row>
    <row r="4943" spans="1:1" ht="15" customHeight="1">
      <c r="A4943" s="123"/>
    </row>
    <row r="4944" spans="1:1" ht="15" customHeight="1">
      <c r="A4944" s="123"/>
    </row>
    <row r="4945" spans="1:1" ht="15" customHeight="1">
      <c r="A4945" s="123"/>
    </row>
    <row r="4946" spans="1:1" ht="15" customHeight="1">
      <c r="A4946" s="123"/>
    </row>
    <row r="4947" spans="1:1" ht="15" customHeight="1">
      <c r="A4947" s="123"/>
    </row>
    <row r="4948" spans="1:1" ht="15" customHeight="1">
      <c r="A4948" s="123"/>
    </row>
    <row r="4949" spans="1:1" ht="15" customHeight="1">
      <c r="A4949" s="123"/>
    </row>
    <row r="4950" spans="1:1" ht="15" customHeight="1">
      <c r="A4950" s="123"/>
    </row>
    <row r="4951" spans="1:1" ht="15" customHeight="1">
      <c r="A4951" s="123"/>
    </row>
    <row r="4952" spans="1:1" ht="15" customHeight="1">
      <c r="A4952" s="123"/>
    </row>
    <row r="4953" spans="1:1" ht="15" customHeight="1">
      <c r="A4953" s="123"/>
    </row>
    <row r="4954" spans="1:1" ht="15" customHeight="1">
      <c r="A4954" s="123"/>
    </row>
    <row r="4955" spans="1:1" ht="15" customHeight="1">
      <c r="A4955" s="123"/>
    </row>
    <row r="4956" spans="1:1" ht="15" customHeight="1">
      <c r="A4956" s="123"/>
    </row>
    <row r="4957" spans="1:1" ht="15" customHeight="1">
      <c r="A4957" s="123"/>
    </row>
    <row r="4958" spans="1:1" ht="15" customHeight="1">
      <c r="A4958" s="123"/>
    </row>
    <row r="4959" spans="1:1" ht="15" customHeight="1">
      <c r="A4959" s="123"/>
    </row>
    <row r="4960" spans="1:1" ht="15" customHeight="1">
      <c r="A4960" s="123"/>
    </row>
    <row r="4961" spans="1:1" ht="15" customHeight="1">
      <c r="A4961" s="123"/>
    </row>
    <row r="4962" spans="1:1" ht="15" customHeight="1">
      <c r="A4962" s="123"/>
    </row>
    <row r="4963" spans="1:1" ht="15" customHeight="1">
      <c r="A4963" s="123"/>
    </row>
    <row r="4964" spans="1:1" ht="15" customHeight="1">
      <c r="A4964" s="123"/>
    </row>
    <row r="4965" spans="1:1" ht="15" customHeight="1">
      <c r="A4965" s="123"/>
    </row>
    <row r="4966" spans="1:1" ht="15" customHeight="1">
      <c r="A4966" s="123"/>
    </row>
    <row r="4967" spans="1:1" ht="15" customHeight="1">
      <c r="A4967" s="123"/>
    </row>
    <row r="4968" spans="1:1" ht="15" customHeight="1">
      <c r="A4968" s="123"/>
    </row>
    <row r="4969" spans="1:1" ht="15" customHeight="1">
      <c r="A4969" s="123"/>
    </row>
    <row r="4970" spans="1:1" ht="15" customHeight="1">
      <c r="A4970" s="123"/>
    </row>
    <row r="4971" spans="1:1" ht="15" customHeight="1">
      <c r="A4971" s="123"/>
    </row>
    <row r="4972" spans="1:1" ht="15" customHeight="1">
      <c r="A4972" s="123"/>
    </row>
    <row r="4973" spans="1:1" ht="15" customHeight="1">
      <c r="A4973" s="123"/>
    </row>
    <row r="4974" spans="1:1" ht="15" customHeight="1">
      <c r="A4974" s="123"/>
    </row>
    <row r="4975" spans="1:1" ht="15" customHeight="1">
      <c r="A4975" s="123"/>
    </row>
    <row r="4976" spans="1:1" ht="15" customHeight="1">
      <c r="A4976" s="123"/>
    </row>
    <row r="4977" spans="1:1" ht="15" customHeight="1">
      <c r="A4977" s="123"/>
    </row>
    <row r="4978" spans="1:1" ht="15" customHeight="1">
      <c r="A4978" s="123"/>
    </row>
    <row r="4979" spans="1:1" ht="15" customHeight="1">
      <c r="A4979" s="123"/>
    </row>
    <row r="4980" spans="1:1" ht="15" customHeight="1">
      <c r="A4980" s="123"/>
    </row>
    <row r="4981" spans="1:1" ht="15" customHeight="1">
      <c r="A4981" s="123"/>
    </row>
    <row r="4982" spans="1:1" ht="15" customHeight="1">
      <c r="A4982" s="123"/>
    </row>
    <row r="4983" spans="1:1" ht="15" customHeight="1">
      <c r="A4983" s="123"/>
    </row>
    <row r="4984" spans="1:1" ht="15" customHeight="1">
      <c r="A4984" s="123"/>
    </row>
    <row r="4985" spans="1:1" ht="15" customHeight="1">
      <c r="A4985" s="123"/>
    </row>
    <row r="4986" spans="1:1" ht="15" customHeight="1">
      <c r="A4986" s="123"/>
    </row>
    <row r="4987" spans="1:1" ht="15" customHeight="1">
      <c r="A4987" s="123"/>
    </row>
    <row r="4988" spans="1:1" ht="15" customHeight="1">
      <c r="A4988" s="123"/>
    </row>
    <row r="4989" spans="1:1" ht="15" customHeight="1">
      <c r="A4989" s="123"/>
    </row>
    <row r="4990" spans="1:1" ht="15" customHeight="1">
      <c r="A4990" s="123"/>
    </row>
    <row r="4991" spans="1:1" ht="15" customHeight="1">
      <c r="A4991" s="123"/>
    </row>
    <row r="4992" spans="1:1" ht="15" customHeight="1">
      <c r="A4992" s="123"/>
    </row>
    <row r="4993" spans="1:1" ht="15" customHeight="1">
      <c r="A4993" s="123"/>
    </row>
    <row r="4994" spans="1:1" ht="15" customHeight="1">
      <c r="A4994" s="123"/>
    </row>
    <row r="4995" spans="1:1" ht="15" customHeight="1">
      <c r="A4995" s="123"/>
    </row>
    <row r="4996" spans="1:1" ht="15" customHeight="1">
      <c r="A4996" s="123"/>
    </row>
    <row r="4997" spans="1:1" ht="15" customHeight="1">
      <c r="A4997" s="123"/>
    </row>
    <row r="4998" spans="1:1" ht="15" customHeight="1">
      <c r="A4998" s="123"/>
    </row>
    <row r="4999" spans="1:1" ht="15" customHeight="1">
      <c r="A4999" s="123"/>
    </row>
    <row r="5000" spans="1:1" ht="15" customHeight="1">
      <c r="A5000" s="123"/>
    </row>
    <row r="5001" spans="1:1" ht="15" customHeight="1">
      <c r="A5001" s="123"/>
    </row>
    <row r="5002" spans="1:1" ht="15" customHeight="1">
      <c r="A5002" s="123"/>
    </row>
    <row r="5003" spans="1:1" ht="15" customHeight="1">
      <c r="A5003" s="123"/>
    </row>
    <row r="5004" spans="1:1" ht="15" customHeight="1">
      <c r="A5004" s="123"/>
    </row>
    <row r="5005" spans="1:1" ht="15" customHeight="1">
      <c r="A5005" s="123"/>
    </row>
    <row r="5006" spans="1:1" ht="15" customHeight="1">
      <c r="A5006" s="123"/>
    </row>
    <row r="5007" spans="1:1" ht="15" customHeight="1">
      <c r="A5007" s="123"/>
    </row>
    <row r="5008" spans="1:1" ht="15" customHeight="1">
      <c r="A5008" s="123"/>
    </row>
    <row r="5009" spans="1:1" ht="15" customHeight="1">
      <c r="A5009" s="123"/>
    </row>
    <row r="5010" spans="1:1" ht="15" customHeight="1">
      <c r="A5010" s="123"/>
    </row>
    <row r="5011" spans="1:1" ht="15" customHeight="1">
      <c r="A5011" s="123"/>
    </row>
    <row r="5012" spans="1:1" ht="15" customHeight="1">
      <c r="A5012" s="123"/>
    </row>
    <row r="5013" spans="1:1" ht="15" customHeight="1">
      <c r="A5013" s="123"/>
    </row>
    <row r="5014" spans="1:1" ht="15" customHeight="1">
      <c r="A5014" s="123"/>
    </row>
    <row r="5015" spans="1:1" ht="15" customHeight="1">
      <c r="A5015" s="123"/>
    </row>
  </sheetData>
  <mergeCells count="2">
    <mergeCell ref="A4:D4"/>
    <mergeCell ref="D7:G8"/>
  </mergeCells>
  <conditionalFormatting sqref="H10:H67">
    <cfRule type="colorScale" priority="100">
      <colorScale>
        <cfvo type="num" val="0"/>
        <cfvo type="num" val="1"/>
        <cfvo type="num" val="2"/>
        <color rgb="FFF8696B"/>
        <color rgb="FFFFEB84"/>
        <color rgb="FF63BE7B"/>
      </colorScale>
    </cfRule>
  </conditionalFormatting>
  <conditionalFormatting sqref="W71 N71 E71">
    <cfRule type="cellIs" dxfId="2" priority="14" operator="greaterThanOrEqual">
      <formula>1.5</formula>
    </cfRule>
    <cfRule type="cellIs" dxfId="1" priority="15" operator="between">
      <formula>0.5</formula>
      <formula>1.5</formula>
    </cfRule>
    <cfRule type="cellIs" dxfId="0" priority="16" operator="lessThan">
      <formula>0.5</formula>
    </cfRule>
  </conditionalFormatting>
  <conditionalFormatting sqref="H71">
    <cfRule type="colorScale" priority="13">
      <colorScale>
        <cfvo type="num" val="0"/>
        <cfvo type="num" val="1"/>
        <cfvo type="num" val="2"/>
        <color rgb="FFF8696B"/>
        <color rgb="FFFFEB84"/>
        <color rgb="FF63BE7B"/>
      </colorScale>
    </cfRule>
  </conditionalFormatting>
  <conditionalFormatting sqref="K71">
    <cfRule type="colorScale" priority="12">
      <colorScale>
        <cfvo type="num" val="0"/>
        <cfvo type="num" val="1"/>
        <cfvo type="num" val="2"/>
        <color rgb="FFF8696B"/>
        <color rgb="FFFFEB84"/>
        <color rgb="FF63BE7B"/>
      </colorScale>
    </cfRule>
  </conditionalFormatting>
  <conditionalFormatting sqref="Q71">
    <cfRule type="colorScale" priority="11">
      <colorScale>
        <cfvo type="num" val="0"/>
        <cfvo type="num" val="1"/>
        <cfvo type="num" val="2"/>
        <color rgb="FFF8696B"/>
        <color rgb="FFFFEB84"/>
        <color rgb="FF63BE7B"/>
      </colorScale>
    </cfRule>
  </conditionalFormatting>
  <conditionalFormatting sqref="T71">
    <cfRule type="colorScale" priority="10">
      <colorScale>
        <cfvo type="num" val="0"/>
        <cfvo type="num" val="1"/>
        <cfvo type="num" val="2"/>
        <color rgb="FFF8696B"/>
        <color rgb="FFFFEB84"/>
        <color rgb="FF63BE7B"/>
      </colorScale>
    </cfRule>
  </conditionalFormatting>
  <conditionalFormatting sqref="U73">
    <cfRule type="colorScale" priority="9">
      <colorScale>
        <cfvo type="num" val="0"/>
        <cfvo type="num" val="1"/>
        <cfvo type="num" val="2"/>
        <color rgb="FFF8696B"/>
        <color rgb="FFFFEB84"/>
        <color rgb="FF63BE7B"/>
      </colorScale>
    </cfRule>
  </conditionalFormatting>
  <conditionalFormatting sqref="Y38:Y67">
    <cfRule type="colorScale" priority="115">
      <colorScale>
        <cfvo type="min"/>
        <cfvo type="percentile" val="50"/>
        <cfvo type="max"/>
        <color rgb="FFF8696B"/>
        <color rgb="FFFFEB84"/>
        <color rgb="FF63BE7B"/>
      </colorScale>
    </cfRule>
  </conditionalFormatting>
  <conditionalFormatting sqref="E15:E67">
    <cfRule type="colorScale" priority="8">
      <colorScale>
        <cfvo type="num" val="0"/>
        <cfvo type="num" val="1"/>
        <cfvo type="num" val="2"/>
        <color rgb="FFF8696B"/>
        <color rgb="FFFFEB84"/>
        <color rgb="FF63BE7B"/>
      </colorScale>
    </cfRule>
  </conditionalFormatting>
  <conditionalFormatting sqref="K10:K67">
    <cfRule type="colorScale" priority="7">
      <colorScale>
        <cfvo type="num" val="0"/>
        <cfvo type="num" val="1"/>
        <cfvo type="num" val="2"/>
        <color rgb="FFF8696B"/>
        <color rgb="FFFFEB84"/>
        <color rgb="FF63BE7B"/>
      </colorScale>
    </cfRule>
  </conditionalFormatting>
  <conditionalFormatting sqref="K45:K52">
    <cfRule type="colorScale" priority="6">
      <colorScale>
        <cfvo type="num" val="0"/>
        <cfvo type="num" val="1"/>
        <cfvo type="num" val="2"/>
        <color rgb="FFF8696B"/>
        <color rgb="FFFFEB84"/>
        <color rgb="FF63BE7B"/>
      </colorScale>
    </cfRule>
  </conditionalFormatting>
  <conditionalFormatting sqref="N10:N67">
    <cfRule type="colorScale" priority="5">
      <colorScale>
        <cfvo type="num" val="0"/>
        <cfvo type="num" val="1"/>
        <cfvo type="num" val="2"/>
        <color rgb="FFF8696B"/>
        <color rgb="FFFFEB84"/>
        <color rgb="FF63BE7B"/>
      </colorScale>
    </cfRule>
  </conditionalFormatting>
  <conditionalFormatting sqref="Q10:Q67">
    <cfRule type="colorScale" priority="4">
      <colorScale>
        <cfvo type="num" val="0"/>
        <cfvo type="num" val="1"/>
        <cfvo type="num" val="2"/>
        <color rgb="FFF8696B"/>
        <color rgb="FFFFEB84"/>
        <color rgb="FF63BE7B"/>
      </colorScale>
    </cfRule>
  </conditionalFormatting>
  <conditionalFormatting sqref="T10:T67">
    <cfRule type="colorScale" priority="3">
      <colorScale>
        <cfvo type="num" val="0"/>
        <cfvo type="num" val="1"/>
        <cfvo type="num" val="2"/>
        <color rgb="FFF8696B"/>
        <color rgb="FFFFEB84"/>
        <color rgb="FF63BE7B"/>
      </colorScale>
    </cfRule>
  </conditionalFormatting>
  <conditionalFormatting sqref="W11:W67">
    <cfRule type="colorScale" priority="2">
      <colorScale>
        <cfvo type="num" val="0"/>
        <cfvo type="num" val="1"/>
        <cfvo type="num" val="2"/>
        <color rgb="FFF8696B"/>
        <color rgb="FFFFEB84"/>
        <color rgb="FF63BE7B"/>
      </colorScale>
    </cfRule>
  </conditionalFormatting>
  <conditionalFormatting sqref="E10:E14">
    <cfRule type="colorScale" priority="1">
      <colorScale>
        <cfvo type="num" val="0"/>
        <cfvo type="num" val="1"/>
        <cfvo type="num" val="2"/>
        <color rgb="FFF8696B"/>
        <color rgb="FFFFEB84"/>
        <color rgb="FF63BE7B"/>
      </colorScale>
    </cfRule>
  </conditionalFormatting>
  <pageMargins left="0.25" right="0.25" top="0.25" bottom="0.55000000000000004" header="0.5" footer="0.5"/>
  <pageSetup scale="65" orientation="landscape" horizontalDpi="300" verticalDpi="300"/>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About this Tool </vt:lpstr>
      <vt:lpstr>A0. Introduction </vt:lpstr>
      <vt:lpstr>A1. Food System</vt:lpstr>
      <vt:lpstr>A2. Climate Risk</vt:lpstr>
      <vt:lpstr>A3. Resilience Actions</vt:lpstr>
      <vt:lpstr>A4. Resilience Indicators</vt:lpstr>
      <vt:lpstr>B0. Introduction</vt:lpstr>
      <vt:lpstr>B1. Policy Selection</vt:lpstr>
      <vt:lpstr>B2. Resilience Actions</vt:lpstr>
      <vt:lpstr>B3. Actors' Capacity</vt:lpstr>
      <vt:lpstr>B4. System Resilience</vt:lpstr>
      <vt:lpstr>B5. Synthesis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Daniella Echeverria</dc:creator>
  <cp:lastModifiedBy>Anna Hickman</cp:lastModifiedBy>
  <cp:lastPrinted>2013-07-08T12:47:22Z</cp:lastPrinted>
  <dcterms:created xsi:type="dcterms:W3CDTF">2000-07-19T21:49:52Z</dcterms:created>
  <dcterms:modified xsi:type="dcterms:W3CDTF">2014-07-28T11:18:52Z</dcterms:modified>
</cp:coreProperties>
</file>